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ABÓR_2021\Nowy formularz\"/>
    </mc:Choice>
  </mc:AlternateContent>
  <bookViews>
    <workbookView xWindow="-15" yWindow="5310" windowWidth="20730" windowHeight="5370" tabRatio="604"/>
  </bookViews>
  <sheets>
    <sheet name="Dane Techniczne i Ekonomiczne" sheetId="2" r:id="rId1"/>
    <sheet name="Sprzedaż energii elektrycznej" sheetId="3" r:id="rId2"/>
    <sheet name="Sprzedaż ciepła" sheetId="9" r:id="rId3"/>
    <sheet name="Zakup paliwa" sheetId="10" r:id="rId4"/>
    <sheet name="Zakup CO2" sheetId="11" r:id="rId5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7" i="2" l="1"/>
  <c r="K49" i="2" l="1"/>
  <c r="M49" i="2"/>
  <c r="U47" i="2"/>
  <c r="Q49" i="2"/>
  <c r="R47" i="2"/>
  <c r="S47" i="2"/>
  <c r="T47" i="2"/>
  <c r="V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Q47" i="2"/>
  <c r="AP49" i="2"/>
  <c r="L49" i="2"/>
  <c r="N49" i="2"/>
  <c r="O49" i="2"/>
  <c r="P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F52" i="2" l="1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Q21" i="2"/>
  <c r="Q40" i="2"/>
  <c r="E5" i="11"/>
  <c r="Q36" i="2" s="1"/>
  <c r="AD5" i="11"/>
  <c r="AP36" i="2" s="1"/>
  <c r="AC5" i="11"/>
  <c r="AO36" i="2" s="1"/>
  <c r="AB5" i="11"/>
  <c r="AN36" i="2" s="1"/>
  <c r="AA5" i="11"/>
  <c r="AM36" i="2" s="1"/>
  <c r="Z5" i="11"/>
  <c r="AL36" i="2" s="1"/>
  <c r="Y5" i="11"/>
  <c r="AK36" i="2" s="1"/>
  <c r="X5" i="11"/>
  <c r="AJ36" i="2" s="1"/>
  <c r="W5" i="11"/>
  <c r="AI36" i="2" s="1"/>
  <c r="V5" i="11"/>
  <c r="AH36" i="2" s="1"/>
  <c r="U5" i="11"/>
  <c r="AG36" i="2" s="1"/>
  <c r="T5" i="11"/>
  <c r="AF36" i="2" s="1"/>
  <c r="S5" i="11"/>
  <c r="AE36" i="2" s="1"/>
  <c r="R5" i="11"/>
  <c r="AD36" i="2" s="1"/>
  <c r="Q5" i="11"/>
  <c r="AC36" i="2" s="1"/>
  <c r="P5" i="11"/>
  <c r="AB36" i="2" s="1"/>
  <c r="O5" i="11"/>
  <c r="AA36" i="2" s="1"/>
  <c r="N5" i="11"/>
  <c r="Z36" i="2" s="1"/>
  <c r="M5" i="11"/>
  <c r="Y36" i="2" s="1"/>
  <c r="L5" i="11"/>
  <c r="X36" i="2" s="1"/>
  <c r="K5" i="11"/>
  <c r="W36" i="2" s="1"/>
  <c r="J5" i="11"/>
  <c r="V36" i="2" s="1"/>
  <c r="I5" i="11"/>
  <c r="U36" i="2" s="1"/>
  <c r="H5" i="11"/>
  <c r="T36" i="2" s="1"/>
  <c r="G5" i="11"/>
  <c r="S36" i="2" s="1"/>
  <c r="F5" i="11"/>
  <c r="R36" i="2" s="1"/>
  <c r="H2" i="3" l="1"/>
  <c r="E2" i="3"/>
  <c r="S52" i="2" l="1"/>
  <c r="K45" i="2" l="1"/>
  <c r="L45" i="2" l="1"/>
  <c r="Q52" i="2"/>
  <c r="R52" i="2"/>
  <c r="T52" i="2"/>
  <c r="U52" i="2"/>
  <c r="V52" i="2"/>
  <c r="W52" i="2"/>
  <c r="X52" i="2"/>
  <c r="Y52" i="2"/>
  <c r="Z52" i="2"/>
  <c r="AA52" i="2"/>
  <c r="AB52" i="2"/>
  <c r="AC52" i="2"/>
  <c r="AD52" i="2"/>
  <c r="AE52" i="2"/>
  <c r="M45" i="2" l="1"/>
  <c r="N45" i="2" s="1"/>
  <c r="O45" i="2" s="1"/>
  <c r="N51" i="2" s="1"/>
  <c r="K51" i="2"/>
  <c r="L51" i="2" l="1"/>
  <c r="F2" i="10"/>
  <c r="R20" i="2" s="1"/>
  <c r="R13" i="2" s="1"/>
  <c r="G2" i="10"/>
  <c r="S20" i="2" s="1"/>
  <c r="S13" i="2" s="1"/>
  <c r="H2" i="10"/>
  <c r="T20" i="2" s="1"/>
  <c r="T13" i="2" s="1"/>
  <c r="I2" i="10"/>
  <c r="U20" i="2" s="1"/>
  <c r="U13" i="2" s="1"/>
  <c r="J2" i="10"/>
  <c r="V20" i="2" s="1"/>
  <c r="V13" i="2" s="1"/>
  <c r="K2" i="10"/>
  <c r="W20" i="2" s="1"/>
  <c r="W13" i="2" s="1"/>
  <c r="L2" i="10"/>
  <c r="X20" i="2" s="1"/>
  <c r="X13" i="2" s="1"/>
  <c r="M2" i="10"/>
  <c r="Y20" i="2" s="1"/>
  <c r="Y13" i="2" s="1"/>
  <c r="N2" i="10"/>
  <c r="Z20" i="2" s="1"/>
  <c r="Z13" i="2" s="1"/>
  <c r="O2" i="10"/>
  <c r="AA20" i="2" s="1"/>
  <c r="AA13" i="2" s="1"/>
  <c r="P2" i="10"/>
  <c r="AB20" i="2" s="1"/>
  <c r="AB13" i="2" s="1"/>
  <c r="Q2" i="10"/>
  <c r="AC20" i="2" s="1"/>
  <c r="AC13" i="2" s="1"/>
  <c r="R2" i="10"/>
  <c r="AD20" i="2" s="1"/>
  <c r="AD13" i="2" s="1"/>
  <c r="S2" i="10"/>
  <c r="AE20" i="2" s="1"/>
  <c r="AE13" i="2" s="1"/>
  <c r="T2" i="10"/>
  <c r="AF20" i="2" s="1"/>
  <c r="AF13" i="2" s="1"/>
  <c r="U2" i="10"/>
  <c r="AG20" i="2" s="1"/>
  <c r="AG13" i="2" s="1"/>
  <c r="V2" i="10"/>
  <c r="AH20" i="2" s="1"/>
  <c r="AH13" i="2" s="1"/>
  <c r="W2" i="10"/>
  <c r="AI20" i="2" s="1"/>
  <c r="AI13" i="2" s="1"/>
  <c r="X2" i="10"/>
  <c r="AJ20" i="2" s="1"/>
  <c r="AJ13" i="2" s="1"/>
  <c r="Y2" i="10"/>
  <c r="AK20" i="2" s="1"/>
  <c r="AK13" i="2" s="1"/>
  <c r="Z2" i="10"/>
  <c r="AL20" i="2" s="1"/>
  <c r="AL13" i="2" s="1"/>
  <c r="AA2" i="10"/>
  <c r="AM20" i="2" s="1"/>
  <c r="AM13" i="2" s="1"/>
  <c r="AB2" i="10"/>
  <c r="AN20" i="2" s="1"/>
  <c r="AN13" i="2" s="1"/>
  <c r="AC2" i="10"/>
  <c r="AO20" i="2" s="1"/>
  <c r="AO13" i="2" s="1"/>
  <c r="AD2" i="10"/>
  <c r="AP20" i="2" s="1"/>
  <c r="E2" i="10"/>
  <c r="Q20" i="2" s="1"/>
  <c r="Q13" i="2" s="1"/>
  <c r="E2" i="9"/>
  <c r="Q19" i="2" s="1"/>
  <c r="F2" i="9"/>
  <c r="R19" i="2" s="1"/>
  <c r="G2" i="9"/>
  <c r="S19" i="2" s="1"/>
  <c r="H2" i="9"/>
  <c r="T19" i="2" s="1"/>
  <c r="I2" i="9"/>
  <c r="U19" i="2" s="1"/>
  <c r="J2" i="9"/>
  <c r="V19" i="2" s="1"/>
  <c r="K2" i="9"/>
  <c r="W19" i="2" s="1"/>
  <c r="L2" i="9"/>
  <c r="X19" i="2" s="1"/>
  <c r="M2" i="9"/>
  <c r="Y19" i="2" s="1"/>
  <c r="O2" i="9"/>
  <c r="AA19" i="2" s="1"/>
  <c r="P2" i="9"/>
  <c r="AB19" i="2" s="1"/>
  <c r="Q2" i="9"/>
  <c r="AC19" i="2" s="1"/>
  <c r="R2" i="9"/>
  <c r="AD19" i="2" s="1"/>
  <c r="S2" i="9"/>
  <c r="AE19" i="2" s="1"/>
  <c r="T2" i="9"/>
  <c r="AF19" i="2" s="1"/>
  <c r="U2" i="9"/>
  <c r="AG19" i="2" s="1"/>
  <c r="V2" i="9"/>
  <c r="AH19" i="2" s="1"/>
  <c r="W2" i="9"/>
  <c r="AI19" i="2" s="1"/>
  <c r="X2" i="9"/>
  <c r="AJ19" i="2" s="1"/>
  <c r="Y2" i="9"/>
  <c r="AK19" i="2" s="1"/>
  <c r="Z2" i="9"/>
  <c r="AL19" i="2" s="1"/>
  <c r="AA2" i="9"/>
  <c r="AM19" i="2" s="1"/>
  <c r="AB2" i="9"/>
  <c r="AN19" i="2" s="1"/>
  <c r="AC2" i="9"/>
  <c r="AO19" i="2" s="1"/>
  <c r="AD2" i="9"/>
  <c r="AP19" i="2" s="1"/>
  <c r="N2" i="9"/>
  <c r="Z19" i="2" s="1"/>
  <c r="T18" i="2"/>
  <c r="Q18" i="2"/>
  <c r="F2" i="3"/>
  <c r="R18" i="2" s="1"/>
  <c r="G2" i="3"/>
  <c r="S18" i="2" s="1"/>
  <c r="I2" i="3"/>
  <c r="U18" i="2" s="1"/>
  <c r="J2" i="3"/>
  <c r="V18" i="2" s="1"/>
  <c r="K2" i="3"/>
  <c r="W18" i="2" s="1"/>
  <c r="L2" i="3"/>
  <c r="X18" i="2" s="1"/>
  <c r="M2" i="3"/>
  <c r="Y18" i="2" s="1"/>
  <c r="N2" i="3"/>
  <c r="Z18" i="2" s="1"/>
  <c r="O2" i="3"/>
  <c r="AA18" i="2" s="1"/>
  <c r="P2" i="3"/>
  <c r="AB18" i="2" s="1"/>
  <c r="Q2" i="3"/>
  <c r="AC18" i="2" s="1"/>
  <c r="R2" i="3"/>
  <c r="AD18" i="2" s="1"/>
  <c r="S2" i="3"/>
  <c r="AE18" i="2" s="1"/>
  <c r="T2" i="3"/>
  <c r="AF18" i="2" s="1"/>
  <c r="U2" i="3"/>
  <c r="AG18" i="2" s="1"/>
  <c r="V2" i="3"/>
  <c r="AH18" i="2" s="1"/>
  <c r="W2" i="3"/>
  <c r="AI18" i="2" s="1"/>
  <c r="X2" i="3"/>
  <c r="AJ18" i="2" s="1"/>
  <c r="Y2" i="3"/>
  <c r="AK18" i="2" s="1"/>
  <c r="Z2" i="3"/>
  <c r="AL18" i="2" s="1"/>
  <c r="AA2" i="3"/>
  <c r="AM18" i="2" s="1"/>
  <c r="AB2" i="3"/>
  <c r="AN18" i="2" s="1"/>
  <c r="AC2" i="3"/>
  <c r="AO18" i="2" s="1"/>
  <c r="AD2" i="3"/>
  <c r="AP18" i="2" s="1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G26" i="10"/>
  <c r="I29" i="10"/>
  <c r="N35" i="10"/>
  <c r="V32" i="10"/>
  <c r="Y26" i="10"/>
  <c r="E14" i="10"/>
  <c r="F32" i="10"/>
  <c r="L14" i="10"/>
  <c r="P29" i="10"/>
  <c r="R35" i="10"/>
  <c r="X23" i="10"/>
  <c r="AD14" i="10"/>
  <c r="T35" i="9"/>
  <c r="G8" i="9"/>
  <c r="H29" i="9"/>
  <c r="J8" i="9"/>
  <c r="V20" i="9"/>
  <c r="Z35" i="9"/>
  <c r="F8" i="3"/>
  <c r="L8" i="3"/>
  <c r="R8" i="3"/>
  <c r="W20" i="3"/>
  <c r="X8" i="3"/>
  <c r="AD8" i="3"/>
  <c r="K20" i="3"/>
  <c r="AC20" i="3"/>
  <c r="AK14" i="2" l="1"/>
  <c r="AE14" i="2"/>
  <c r="Y14" i="2"/>
  <c r="S14" i="2"/>
  <c r="R29" i="3"/>
  <c r="X11" i="3"/>
  <c r="R17" i="3"/>
  <c r="X26" i="3"/>
  <c r="R14" i="10"/>
  <c r="AP14" i="2"/>
  <c r="L23" i="10"/>
  <c r="F11" i="3"/>
  <c r="X14" i="10"/>
  <c r="L11" i="3"/>
  <c r="L26" i="3"/>
  <c r="L29" i="3"/>
  <c r="L17" i="3"/>
  <c r="L32" i="3"/>
  <c r="AD11" i="3"/>
  <c r="L23" i="3"/>
  <c r="L35" i="3"/>
  <c r="X14" i="2"/>
  <c r="AH14" i="2"/>
  <c r="AM14" i="2"/>
  <c r="AA14" i="2"/>
  <c r="V14" i="2"/>
  <c r="F17" i="3"/>
  <c r="X35" i="10"/>
  <c r="AP13" i="2"/>
  <c r="AD14" i="3"/>
  <c r="R20" i="3"/>
  <c r="AD35" i="10"/>
  <c r="AD20" i="3"/>
  <c r="R14" i="3"/>
  <c r="R23" i="3"/>
  <c r="AD32" i="3"/>
  <c r="AD35" i="3"/>
  <c r="R35" i="3"/>
  <c r="L8" i="10"/>
  <c r="R14" i="2"/>
  <c r="AJ14" i="2"/>
  <c r="AD14" i="2"/>
  <c r="AG14" i="2"/>
  <c r="U14" i="2"/>
  <c r="AN14" i="2"/>
  <c r="AB14" i="2"/>
  <c r="AO14" i="2"/>
  <c r="AI14" i="2"/>
  <c r="AC14" i="2"/>
  <c r="W14" i="2"/>
  <c r="AL14" i="2"/>
  <c r="AF14" i="2"/>
  <c r="Z14" i="2"/>
  <c r="T14" i="2"/>
  <c r="Q14" i="2"/>
  <c r="AC11" i="9"/>
  <c r="AC32" i="9"/>
  <c r="Q32" i="9"/>
  <c r="Q11" i="9"/>
  <c r="K32" i="9"/>
  <c r="K11" i="9"/>
  <c r="AB20" i="9"/>
  <c r="AB14" i="9"/>
  <c r="M17" i="10"/>
  <c r="M26" i="10"/>
  <c r="N20" i="9"/>
  <c r="N29" i="9"/>
  <c r="Q20" i="3"/>
  <c r="Q29" i="3"/>
  <c r="W11" i="9"/>
  <c r="W32" i="9"/>
  <c r="L35" i="10"/>
  <c r="AD8" i="10"/>
  <c r="X32" i="10"/>
  <c r="X35" i="3"/>
  <c r="AD23" i="10"/>
  <c r="X14" i="3"/>
  <c r="X20" i="3"/>
  <c r="AD29" i="3"/>
  <c r="F32" i="3"/>
  <c r="X8" i="10"/>
  <c r="L32" i="10"/>
  <c r="S35" i="9"/>
  <c r="S8" i="9"/>
  <c r="M8" i="9"/>
  <c r="M35" i="9"/>
  <c r="AB35" i="3"/>
  <c r="AB23" i="3"/>
  <c r="AB32" i="3"/>
  <c r="AB29" i="3"/>
  <c r="AB8" i="3"/>
  <c r="AB26" i="3"/>
  <c r="AB17" i="3"/>
  <c r="AB14" i="3"/>
  <c r="AB11" i="3"/>
  <c r="AB20" i="3"/>
  <c r="V8" i="3"/>
  <c r="V20" i="3"/>
  <c r="V14" i="3"/>
  <c r="V32" i="3"/>
  <c r="V11" i="3"/>
  <c r="V29" i="3"/>
  <c r="V23" i="3"/>
  <c r="V17" i="3"/>
  <c r="V35" i="3"/>
  <c r="V26" i="3"/>
  <c r="P29" i="3"/>
  <c r="P17" i="3"/>
  <c r="P35" i="3"/>
  <c r="P14" i="3"/>
  <c r="P20" i="3"/>
  <c r="P8" i="3"/>
  <c r="P26" i="3"/>
  <c r="P11" i="3"/>
  <c r="P32" i="3"/>
  <c r="P23" i="3"/>
  <c r="J32" i="3"/>
  <c r="J11" i="3"/>
  <c r="J8" i="3"/>
  <c r="J17" i="3"/>
  <c r="J29" i="3"/>
  <c r="J35" i="3"/>
  <c r="J23" i="3"/>
  <c r="J20" i="3"/>
  <c r="J14" i="3"/>
  <c r="J26" i="3"/>
  <c r="AD26" i="9"/>
  <c r="AD32" i="9"/>
  <c r="X17" i="9"/>
  <c r="X23" i="9"/>
  <c r="X8" i="9"/>
  <c r="X26" i="9"/>
  <c r="X32" i="9"/>
  <c r="R32" i="9"/>
  <c r="R17" i="9"/>
  <c r="L8" i="9"/>
  <c r="L26" i="9"/>
  <c r="L32" i="9"/>
  <c r="F26" i="9"/>
  <c r="F23" i="9"/>
  <c r="F17" i="9"/>
  <c r="AB32" i="10"/>
  <c r="AB29" i="10"/>
  <c r="AB20" i="10"/>
  <c r="AB11" i="10"/>
  <c r="J11" i="10"/>
  <c r="J29" i="10"/>
  <c r="J20" i="10"/>
  <c r="Y8" i="9"/>
  <c r="Y35" i="9"/>
  <c r="AA20" i="3"/>
  <c r="AA14" i="3"/>
  <c r="AA11" i="3"/>
  <c r="AA26" i="3"/>
  <c r="AA32" i="3"/>
  <c r="AA29" i="3"/>
  <c r="AA23" i="3"/>
  <c r="AA8" i="3"/>
  <c r="AA17" i="3"/>
  <c r="AA35" i="3"/>
  <c r="O23" i="3"/>
  <c r="O35" i="3"/>
  <c r="O20" i="3"/>
  <c r="O14" i="3"/>
  <c r="O8" i="3"/>
  <c r="O26" i="3"/>
  <c r="O32" i="3"/>
  <c r="O29" i="3"/>
  <c r="O17" i="3"/>
  <c r="O11" i="3"/>
  <c r="U29" i="10"/>
  <c r="U32" i="10"/>
  <c r="N29" i="3"/>
  <c r="N35" i="3"/>
  <c r="N14" i="3"/>
  <c r="N8" i="3"/>
  <c r="N32" i="3"/>
  <c r="N17" i="3"/>
  <c r="N23" i="3"/>
  <c r="N20" i="3"/>
  <c r="H29" i="3"/>
  <c r="H20" i="3"/>
  <c r="H14" i="3"/>
  <c r="H32" i="3"/>
  <c r="H8" i="3"/>
  <c r="H17" i="3"/>
  <c r="H35" i="3"/>
  <c r="H23" i="3"/>
  <c r="U8" i="3"/>
  <c r="U35" i="3"/>
  <c r="U26" i="3"/>
  <c r="U14" i="3"/>
  <c r="U11" i="3"/>
  <c r="U32" i="3"/>
  <c r="U29" i="3"/>
  <c r="U23" i="3"/>
  <c r="U17" i="3"/>
  <c r="U20" i="3"/>
  <c r="AA29" i="10"/>
  <c r="AA32" i="10"/>
  <c r="O32" i="10"/>
  <c r="O29" i="10"/>
  <c r="O11" i="10"/>
  <c r="O8" i="10"/>
  <c r="Z29" i="3"/>
  <c r="Z32" i="3"/>
  <c r="Z23" i="3"/>
  <c r="Z8" i="3"/>
  <c r="Z17" i="3"/>
  <c r="Z35" i="3"/>
  <c r="Z20" i="3"/>
  <c r="Z14" i="3"/>
  <c r="E8" i="3"/>
  <c r="E26" i="3"/>
  <c r="E35" i="3"/>
  <c r="E14" i="3"/>
  <c r="E32" i="3"/>
  <c r="E20" i="3"/>
  <c r="E11" i="3"/>
  <c r="E29" i="3"/>
  <c r="E23" i="3"/>
  <c r="E17" i="3"/>
  <c r="Y26" i="3"/>
  <c r="Y32" i="3"/>
  <c r="Y17" i="3"/>
  <c r="Y35" i="3"/>
  <c r="Y20" i="3"/>
  <c r="Y14" i="3"/>
  <c r="Y11" i="3"/>
  <c r="Y29" i="3"/>
  <c r="S26" i="3"/>
  <c r="S32" i="3"/>
  <c r="S17" i="3"/>
  <c r="S35" i="3"/>
  <c r="S20" i="3"/>
  <c r="S14" i="3"/>
  <c r="S11" i="3"/>
  <c r="S29" i="3"/>
  <c r="G26" i="3"/>
  <c r="G35" i="3"/>
  <c r="G29" i="3"/>
  <c r="G32" i="3"/>
  <c r="G17" i="3"/>
  <c r="G11" i="3"/>
  <c r="G14" i="3"/>
  <c r="G20" i="3"/>
  <c r="S26" i="10"/>
  <c r="S35" i="10"/>
  <c r="E11" i="9"/>
  <c r="E32" i="9"/>
  <c r="I8" i="3"/>
  <c r="I26" i="3"/>
  <c r="I17" i="3"/>
  <c r="I29" i="3"/>
  <c r="I35" i="3"/>
  <c r="I23" i="3"/>
  <c r="I14" i="3"/>
  <c r="I32" i="3"/>
  <c r="I11" i="3"/>
  <c r="I20" i="3"/>
  <c r="T29" i="3"/>
  <c r="T20" i="3"/>
  <c r="T14" i="3"/>
  <c r="T32" i="3"/>
  <c r="T17" i="3"/>
  <c r="T8" i="3"/>
  <c r="T35" i="3"/>
  <c r="T23" i="3"/>
  <c r="M26" i="3"/>
  <c r="M20" i="3"/>
  <c r="M14" i="3"/>
  <c r="M32" i="3"/>
  <c r="M11" i="3"/>
  <c r="M17" i="3"/>
  <c r="M29" i="3"/>
  <c r="M35" i="3"/>
  <c r="Q11" i="3"/>
  <c r="L14" i="3"/>
  <c r="AD17" i="3"/>
  <c r="L20" i="3"/>
  <c r="AD23" i="3"/>
  <c r="AD26" i="3"/>
  <c r="R26" i="3"/>
  <c r="F26" i="3"/>
  <c r="F29" i="3"/>
  <c r="X32" i="3"/>
  <c r="F35" i="3"/>
  <c r="AB32" i="9"/>
  <c r="AB8" i="9"/>
  <c r="AB11" i="9"/>
  <c r="AB23" i="9"/>
  <c r="AB29" i="9"/>
  <c r="V11" i="10"/>
  <c r="V20" i="10"/>
  <c r="V29" i="10"/>
  <c r="AC23" i="3"/>
  <c r="H11" i="9"/>
  <c r="Z17" i="9"/>
  <c r="H20" i="9"/>
  <c r="N26" i="9"/>
  <c r="N11" i="9"/>
  <c r="R11" i="3"/>
  <c r="F14" i="3"/>
  <c r="X17" i="3"/>
  <c r="F20" i="3"/>
  <c r="X23" i="3"/>
  <c r="F23" i="3"/>
  <c r="X29" i="3"/>
  <c r="R32" i="3"/>
  <c r="Z11" i="9"/>
  <c r="H17" i="9"/>
  <c r="T29" i="9"/>
  <c r="P32" i="10"/>
  <c r="P11" i="10"/>
  <c r="P20" i="10"/>
  <c r="T17" i="10"/>
  <c r="T26" i="10"/>
  <c r="H35" i="10"/>
  <c r="H26" i="10"/>
  <c r="AC8" i="10"/>
  <c r="AC14" i="10"/>
  <c r="AC23" i="10"/>
  <c r="W32" i="10"/>
  <c r="W8" i="10"/>
  <c r="Q32" i="10"/>
  <c r="Q23" i="10"/>
  <c r="Q8" i="10"/>
  <c r="K23" i="10"/>
  <c r="K8" i="10"/>
  <c r="K14" i="10"/>
  <c r="Z26" i="10"/>
  <c r="Z35" i="10"/>
  <c r="J32" i="10"/>
  <c r="R8" i="10"/>
  <c r="O20" i="10"/>
  <c r="AD32" i="10"/>
  <c r="AA8" i="10"/>
  <c r="E8" i="10"/>
  <c r="E32" i="10"/>
  <c r="I32" i="10"/>
  <c r="R23" i="10"/>
  <c r="R32" i="10"/>
  <c r="I8" i="10"/>
  <c r="U8" i="10"/>
  <c r="I11" i="10"/>
  <c r="AA11" i="10"/>
  <c r="W14" i="10"/>
  <c r="I20" i="10"/>
  <c r="AA20" i="10"/>
  <c r="U11" i="10"/>
  <c r="U20" i="10"/>
  <c r="G35" i="10"/>
  <c r="Y35" i="10"/>
  <c r="N17" i="10"/>
  <c r="E35" i="10"/>
  <c r="E26" i="10"/>
  <c r="E17" i="10"/>
  <c r="E29" i="10"/>
  <c r="E20" i="10"/>
  <c r="E11" i="10"/>
  <c r="K35" i="10"/>
  <c r="K26" i="10"/>
  <c r="K17" i="10"/>
  <c r="K29" i="10"/>
  <c r="K20" i="10"/>
  <c r="K11" i="10"/>
  <c r="Q35" i="10"/>
  <c r="Q26" i="10"/>
  <c r="Q17" i="10"/>
  <c r="Q29" i="10"/>
  <c r="Q20" i="10"/>
  <c r="Q11" i="10"/>
  <c r="W35" i="10"/>
  <c r="W26" i="10"/>
  <c r="W17" i="10"/>
  <c r="W29" i="10"/>
  <c r="W20" i="10"/>
  <c r="W11" i="10"/>
  <c r="AC35" i="10"/>
  <c r="AC26" i="10"/>
  <c r="AC17" i="10"/>
  <c r="AC29" i="10"/>
  <c r="AC20" i="10"/>
  <c r="AC11" i="10"/>
  <c r="Q14" i="10"/>
  <c r="S17" i="10"/>
  <c r="E23" i="10"/>
  <c r="W23" i="10"/>
  <c r="K32" i="10"/>
  <c r="AC32" i="10"/>
  <c r="M35" i="10"/>
  <c r="F35" i="10"/>
  <c r="F26" i="10"/>
  <c r="F17" i="10"/>
  <c r="F29" i="10"/>
  <c r="F20" i="10"/>
  <c r="F11" i="10"/>
  <c r="F23" i="10"/>
  <c r="G29" i="10"/>
  <c r="G20" i="10"/>
  <c r="G11" i="10"/>
  <c r="G32" i="10"/>
  <c r="G23" i="10"/>
  <c r="G14" i="10"/>
  <c r="G8" i="10"/>
  <c r="Y29" i="10"/>
  <c r="Y20" i="10"/>
  <c r="Y11" i="10"/>
  <c r="Y32" i="10"/>
  <c r="Y23" i="10"/>
  <c r="Y14" i="10"/>
  <c r="Y8" i="10"/>
  <c r="G17" i="10"/>
  <c r="Y17" i="10"/>
  <c r="M29" i="10"/>
  <c r="M20" i="10"/>
  <c r="M11" i="10"/>
  <c r="M32" i="10"/>
  <c r="M23" i="10"/>
  <c r="M14" i="10"/>
  <c r="M8" i="10"/>
  <c r="S29" i="10"/>
  <c r="S20" i="10"/>
  <c r="S11" i="10"/>
  <c r="S32" i="10"/>
  <c r="S23" i="10"/>
  <c r="S14" i="10"/>
  <c r="S8" i="10"/>
  <c r="H29" i="10"/>
  <c r="H20" i="10"/>
  <c r="H11" i="10"/>
  <c r="H32" i="10"/>
  <c r="H23" i="10"/>
  <c r="H14" i="10"/>
  <c r="H8" i="10"/>
  <c r="N29" i="10"/>
  <c r="N20" i="10"/>
  <c r="N11" i="10"/>
  <c r="N32" i="10"/>
  <c r="N23" i="10"/>
  <c r="N14" i="10"/>
  <c r="N8" i="10"/>
  <c r="T29" i="10"/>
  <c r="T20" i="10"/>
  <c r="T11" i="10"/>
  <c r="T32" i="10"/>
  <c r="T23" i="10"/>
  <c r="T14" i="10"/>
  <c r="T8" i="10"/>
  <c r="Z29" i="10"/>
  <c r="Z20" i="10"/>
  <c r="Z11" i="10"/>
  <c r="Z32" i="10"/>
  <c r="Z23" i="10"/>
  <c r="Z14" i="10"/>
  <c r="Z8" i="10"/>
  <c r="F8" i="10"/>
  <c r="F14" i="10"/>
  <c r="H17" i="10"/>
  <c r="Z17" i="10"/>
  <c r="N26" i="10"/>
  <c r="T35" i="10"/>
  <c r="I17" i="10"/>
  <c r="O17" i="10"/>
  <c r="U17" i="10"/>
  <c r="AA17" i="10"/>
  <c r="I26" i="10"/>
  <c r="O26" i="10"/>
  <c r="U26" i="10"/>
  <c r="AA26" i="10"/>
  <c r="I35" i="10"/>
  <c r="O35" i="10"/>
  <c r="U35" i="10"/>
  <c r="AA35" i="10"/>
  <c r="L11" i="10"/>
  <c r="R11" i="10"/>
  <c r="X11" i="10"/>
  <c r="AD11" i="10"/>
  <c r="J17" i="10"/>
  <c r="P17" i="10"/>
  <c r="V17" i="10"/>
  <c r="AB17" i="10"/>
  <c r="L20" i="10"/>
  <c r="R20" i="10"/>
  <c r="X20" i="10"/>
  <c r="AD20" i="10"/>
  <c r="J26" i="10"/>
  <c r="P26" i="10"/>
  <c r="V26" i="10"/>
  <c r="AB26" i="10"/>
  <c r="L29" i="10"/>
  <c r="R29" i="10"/>
  <c r="X29" i="10"/>
  <c r="AD29" i="10"/>
  <c r="J35" i="10"/>
  <c r="P35" i="10"/>
  <c r="V35" i="10"/>
  <c r="AB35" i="10"/>
  <c r="I14" i="10"/>
  <c r="O14" i="10"/>
  <c r="U14" i="10"/>
  <c r="AA14" i="10"/>
  <c r="I23" i="10"/>
  <c r="O23" i="10"/>
  <c r="U23" i="10"/>
  <c r="AA23" i="10"/>
  <c r="J8" i="10"/>
  <c r="P8" i="10"/>
  <c r="V8" i="10"/>
  <c r="AB8" i="10"/>
  <c r="J14" i="10"/>
  <c r="P14" i="10"/>
  <c r="V14" i="10"/>
  <c r="AB14" i="10"/>
  <c r="L17" i="10"/>
  <c r="R17" i="10"/>
  <c r="X17" i="10"/>
  <c r="AD17" i="10"/>
  <c r="J23" i="10"/>
  <c r="P23" i="10"/>
  <c r="V23" i="10"/>
  <c r="AB23" i="10"/>
  <c r="L26" i="10"/>
  <c r="R26" i="10"/>
  <c r="X26" i="10"/>
  <c r="AD26" i="10"/>
  <c r="Z29" i="9"/>
  <c r="H35" i="9"/>
  <c r="T20" i="9"/>
  <c r="Z26" i="9"/>
  <c r="N35" i="9"/>
  <c r="G35" i="9"/>
  <c r="AD14" i="9"/>
  <c r="T11" i="9"/>
  <c r="R14" i="9"/>
  <c r="T17" i="9"/>
  <c r="Z20" i="9"/>
  <c r="H26" i="9"/>
  <c r="P32" i="9"/>
  <c r="P35" i="9"/>
  <c r="P26" i="9"/>
  <c r="P17" i="9"/>
  <c r="V14" i="9"/>
  <c r="F35" i="9"/>
  <c r="F29" i="9"/>
  <c r="F20" i="9"/>
  <c r="F11" i="9"/>
  <c r="R35" i="9"/>
  <c r="R29" i="9"/>
  <c r="R20" i="9"/>
  <c r="R11" i="9"/>
  <c r="X35" i="9"/>
  <c r="X29" i="9"/>
  <c r="X20" i="9"/>
  <c r="X11" i="9"/>
  <c r="F8" i="9"/>
  <c r="R8" i="9"/>
  <c r="AD8" i="9"/>
  <c r="P11" i="9"/>
  <c r="J14" i="9"/>
  <c r="L17" i="9"/>
  <c r="AD17" i="9"/>
  <c r="P23" i="9"/>
  <c r="R26" i="9"/>
  <c r="F32" i="9"/>
  <c r="H32" i="9"/>
  <c r="H23" i="9"/>
  <c r="H14" i="9"/>
  <c r="H8" i="9"/>
  <c r="N32" i="9"/>
  <c r="N23" i="9"/>
  <c r="N14" i="9"/>
  <c r="N8" i="9"/>
  <c r="T32" i="9"/>
  <c r="T23" i="9"/>
  <c r="T14" i="9"/>
  <c r="T8" i="9"/>
  <c r="Z32" i="9"/>
  <c r="Z23" i="9"/>
  <c r="Z14" i="9"/>
  <c r="Z8" i="9"/>
  <c r="L14" i="9"/>
  <c r="N17" i="9"/>
  <c r="P20" i="9"/>
  <c r="R23" i="9"/>
  <c r="T26" i="9"/>
  <c r="V29" i="9"/>
  <c r="I29" i="9"/>
  <c r="I20" i="9"/>
  <c r="I11" i="9"/>
  <c r="I32" i="9"/>
  <c r="I23" i="9"/>
  <c r="I14" i="9"/>
  <c r="I8" i="9"/>
  <c r="I35" i="9"/>
  <c r="I26" i="9"/>
  <c r="I17" i="9"/>
  <c r="O29" i="9"/>
  <c r="O20" i="9"/>
  <c r="O11" i="9"/>
  <c r="O32" i="9"/>
  <c r="O23" i="9"/>
  <c r="O14" i="9"/>
  <c r="O8" i="9"/>
  <c r="O35" i="9"/>
  <c r="O26" i="9"/>
  <c r="O17" i="9"/>
  <c r="U29" i="9"/>
  <c r="U20" i="9"/>
  <c r="U11" i="9"/>
  <c r="U32" i="9"/>
  <c r="U23" i="9"/>
  <c r="U14" i="9"/>
  <c r="U8" i="9"/>
  <c r="U35" i="9"/>
  <c r="U26" i="9"/>
  <c r="U17" i="9"/>
  <c r="AA29" i="9"/>
  <c r="AA20" i="9"/>
  <c r="AA11" i="9"/>
  <c r="AA32" i="9"/>
  <c r="AA23" i="9"/>
  <c r="AA14" i="9"/>
  <c r="AA8" i="9"/>
  <c r="AA35" i="9"/>
  <c r="AA26" i="9"/>
  <c r="AA17" i="9"/>
  <c r="V8" i="9"/>
  <c r="P14" i="9"/>
  <c r="V23" i="9"/>
  <c r="J32" i="9"/>
  <c r="J35" i="9"/>
  <c r="J26" i="9"/>
  <c r="J17" i="9"/>
  <c r="J11" i="9"/>
  <c r="V11" i="9"/>
  <c r="J29" i="9"/>
  <c r="J23" i="9"/>
  <c r="V32" i="9"/>
  <c r="V35" i="9"/>
  <c r="V26" i="9"/>
  <c r="V17" i="9"/>
  <c r="L35" i="9"/>
  <c r="L29" i="9"/>
  <c r="L20" i="9"/>
  <c r="L11" i="9"/>
  <c r="AD35" i="9"/>
  <c r="AD29" i="9"/>
  <c r="AD20" i="9"/>
  <c r="AD11" i="9"/>
  <c r="P8" i="9"/>
  <c r="F14" i="9"/>
  <c r="X14" i="9"/>
  <c r="J20" i="9"/>
  <c r="L23" i="9"/>
  <c r="AD23" i="9"/>
  <c r="P29" i="9"/>
  <c r="G14" i="9"/>
  <c r="M14" i="9"/>
  <c r="S14" i="9"/>
  <c r="Y14" i="9"/>
  <c r="E20" i="9"/>
  <c r="K20" i="9"/>
  <c r="Q20" i="9"/>
  <c r="W20" i="9"/>
  <c r="AC20" i="9"/>
  <c r="G23" i="9"/>
  <c r="M23" i="9"/>
  <c r="S23" i="9"/>
  <c r="Y23" i="9"/>
  <c r="E29" i="9"/>
  <c r="K29" i="9"/>
  <c r="Q29" i="9"/>
  <c r="W29" i="9"/>
  <c r="AC29" i="9"/>
  <c r="G32" i="9"/>
  <c r="M32" i="9"/>
  <c r="S32" i="9"/>
  <c r="Y32" i="9"/>
  <c r="AB17" i="9"/>
  <c r="AB26" i="9"/>
  <c r="AB35" i="9"/>
  <c r="G11" i="9"/>
  <c r="M11" i="9"/>
  <c r="S11" i="9"/>
  <c r="Y11" i="9"/>
  <c r="E17" i="9"/>
  <c r="K17" i="9"/>
  <c r="Q17" i="9"/>
  <c r="W17" i="9"/>
  <c r="AC17" i="9"/>
  <c r="G20" i="9"/>
  <c r="M20" i="9"/>
  <c r="S20" i="9"/>
  <c r="Y20" i="9"/>
  <c r="E26" i="9"/>
  <c r="K26" i="9"/>
  <c r="Q26" i="9"/>
  <c r="W26" i="9"/>
  <c r="AC26" i="9"/>
  <c r="G29" i="9"/>
  <c r="M29" i="9"/>
  <c r="S29" i="9"/>
  <c r="Y29" i="9"/>
  <c r="E35" i="9"/>
  <c r="K35" i="9"/>
  <c r="Q35" i="9"/>
  <c r="W35" i="9"/>
  <c r="AC35" i="9"/>
  <c r="E8" i="9"/>
  <c r="K8" i="9"/>
  <c r="Q8" i="9"/>
  <c r="W8" i="9"/>
  <c r="AC8" i="9"/>
  <c r="E14" i="9"/>
  <c r="K14" i="9"/>
  <c r="Q14" i="9"/>
  <c r="W14" i="9"/>
  <c r="AC14" i="9"/>
  <c r="G17" i="9"/>
  <c r="M17" i="9"/>
  <c r="S17" i="9"/>
  <c r="Y17" i="9"/>
  <c r="E23" i="9"/>
  <c r="K23" i="9"/>
  <c r="Q23" i="9"/>
  <c r="W23" i="9"/>
  <c r="AC23" i="9"/>
  <c r="G26" i="9"/>
  <c r="M26" i="9"/>
  <c r="S26" i="9"/>
  <c r="Y26" i="9"/>
  <c r="W11" i="3"/>
  <c r="W26" i="3"/>
  <c r="W29" i="3"/>
  <c r="W8" i="3"/>
  <c r="AC29" i="3"/>
  <c r="AC11" i="3"/>
  <c r="K23" i="3"/>
  <c r="AC26" i="3"/>
  <c r="K26" i="3"/>
  <c r="AC8" i="3"/>
  <c r="K8" i="3"/>
  <c r="Q23" i="3"/>
  <c r="K11" i="3"/>
  <c r="AC14" i="3"/>
  <c r="W14" i="3"/>
  <c r="Q14" i="3"/>
  <c r="K14" i="3"/>
  <c r="W23" i="3"/>
  <c r="Q26" i="3"/>
  <c r="K29" i="3"/>
  <c r="AC32" i="3"/>
  <c r="W32" i="3"/>
  <c r="Q32" i="3"/>
  <c r="K32" i="3"/>
  <c r="Q8" i="3"/>
  <c r="AC17" i="3"/>
  <c r="W17" i="3"/>
  <c r="Q17" i="3"/>
  <c r="K17" i="3"/>
  <c r="Y23" i="3"/>
  <c r="S23" i="3"/>
  <c r="M23" i="3"/>
  <c r="G23" i="3"/>
  <c r="Z26" i="3"/>
  <c r="T26" i="3"/>
  <c r="N26" i="3"/>
  <c r="H26" i="3"/>
  <c r="AC35" i="3"/>
  <c r="W35" i="3"/>
  <c r="Q35" i="3"/>
  <c r="K35" i="3"/>
  <c r="Y8" i="3"/>
  <c r="S8" i="3"/>
  <c r="M8" i="3"/>
  <c r="G8" i="3"/>
  <c r="Z11" i="3"/>
  <c r="T11" i="3"/>
  <c r="N11" i="3"/>
  <c r="H11" i="3"/>
  <c r="O3" i="3" l="1"/>
  <c r="P3" i="3"/>
  <c r="AB3" i="3"/>
  <c r="G3" i="3"/>
  <c r="X3" i="3"/>
  <c r="L3" i="3"/>
  <c r="H3" i="3"/>
  <c r="Z3" i="3"/>
  <c r="J3" i="3"/>
  <c r="V3" i="3"/>
  <c r="N3" i="3"/>
  <c r="Y3" i="3"/>
  <c r="T3" i="3"/>
  <c r="AD3" i="3"/>
  <c r="E3" i="3"/>
  <c r="E1" i="3" s="1"/>
  <c r="AA3" i="3"/>
  <c r="R3" i="3"/>
  <c r="F3" i="3"/>
  <c r="F1" i="3" s="1"/>
  <c r="E3" i="9"/>
  <c r="U3" i="3"/>
  <c r="M3" i="3"/>
  <c r="T3" i="9"/>
  <c r="F3" i="10"/>
  <c r="S3" i="3"/>
  <c r="I3" i="3"/>
  <c r="AC3" i="3"/>
  <c r="I3" i="10"/>
  <c r="W3" i="10"/>
  <c r="U3" i="10"/>
  <c r="X3" i="10"/>
  <c r="G3" i="10"/>
  <c r="O3" i="10"/>
  <c r="R3" i="10"/>
  <c r="S3" i="10"/>
  <c r="AC3" i="10"/>
  <c r="Q3" i="10"/>
  <c r="AD3" i="10"/>
  <c r="L3" i="10"/>
  <c r="H3" i="10"/>
  <c r="K3" i="10"/>
  <c r="E3" i="10"/>
  <c r="AB3" i="10"/>
  <c r="Y3" i="10"/>
  <c r="P3" i="10"/>
  <c r="AA3" i="10"/>
  <c r="Z3" i="10"/>
  <c r="M3" i="10"/>
  <c r="J3" i="10"/>
  <c r="T3" i="10"/>
  <c r="V3" i="10"/>
  <c r="N3" i="10"/>
  <c r="S3" i="9"/>
  <c r="J3" i="9"/>
  <c r="L3" i="9"/>
  <c r="Y3" i="9"/>
  <c r="AB3" i="9"/>
  <c r="M3" i="9"/>
  <c r="W3" i="9"/>
  <c r="X3" i="9"/>
  <c r="Q3" i="9"/>
  <c r="AD3" i="9"/>
  <c r="V3" i="9"/>
  <c r="O3" i="9"/>
  <c r="Z3" i="9"/>
  <c r="H3" i="9"/>
  <c r="R3" i="9"/>
  <c r="G3" i="9"/>
  <c r="K3" i="9"/>
  <c r="P3" i="9"/>
  <c r="F3" i="9"/>
  <c r="AC3" i="9"/>
  <c r="U3" i="9"/>
  <c r="N3" i="9"/>
  <c r="AA3" i="9"/>
  <c r="I3" i="9"/>
  <c r="Q3" i="3"/>
  <c r="K3" i="3"/>
  <c r="W3" i="3"/>
  <c r="AH35" i="2" l="1"/>
  <c r="AH34" i="2" s="1"/>
  <c r="V1" i="10"/>
  <c r="AL35" i="2"/>
  <c r="AL34" i="2" s="1"/>
  <c r="Z1" i="10"/>
  <c r="AN35" i="2"/>
  <c r="AN34" i="2" s="1"/>
  <c r="AB1" i="10"/>
  <c r="X35" i="2"/>
  <c r="X34" i="2" s="1"/>
  <c r="L1" i="10"/>
  <c r="AE35" i="2"/>
  <c r="AE34" i="2" s="1"/>
  <c r="S1" i="10"/>
  <c r="AJ35" i="2"/>
  <c r="AJ34" i="2" s="1"/>
  <c r="X1" i="10"/>
  <c r="Z35" i="2"/>
  <c r="Z34" i="2" s="1"/>
  <c r="N1" i="10"/>
  <c r="Y35" i="2"/>
  <c r="Y34" i="2" s="1"/>
  <c r="M1" i="10"/>
  <c r="AK35" i="2"/>
  <c r="AK34" i="2" s="1"/>
  <c r="Y1" i="10"/>
  <c r="T35" i="2"/>
  <c r="T34" i="2" s="1"/>
  <c r="H1" i="10"/>
  <c r="AO35" i="2"/>
  <c r="AC1" i="10"/>
  <c r="S35" i="2"/>
  <c r="S34" i="2" s="1"/>
  <c r="G1" i="10"/>
  <c r="U35" i="2"/>
  <c r="I1" i="10"/>
  <c r="R35" i="2"/>
  <c r="R34" i="2" s="1"/>
  <c r="F1" i="10"/>
  <c r="V35" i="2"/>
  <c r="J1" i="10"/>
  <c r="AB35" i="2"/>
  <c r="AB34" i="2" s="1"/>
  <c r="P1" i="10"/>
  <c r="W35" i="2"/>
  <c r="K1" i="10"/>
  <c r="AC35" i="2"/>
  <c r="AC34" i="2" s="1"/>
  <c r="Q1" i="10"/>
  <c r="AA35" i="2"/>
  <c r="O1" i="10"/>
  <c r="AI35" i="2"/>
  <c r="AI34" i="2" s="1"/>
  <c r="W1" i="10"/>
  <c r="AF35" i="2"/>
  <c r="AF34" i="2" s="1"/>
  <c r="T1" i="10"/>
  <c r="AM35" i="2"/>
  <c r="AM34" i="2" s="1"/>
  <c r="AA1" i="10"/>
  <c r="Q35" i="2"/>
  <c r="E1" i="10"/>
  <c r="AP35" i="2"/>
  <c r="AP34" i="2" s="1"/>
  <c r="AD1" i="10"/>
  <c r="AD35" i="2"/>
  <c r="AD34" i="2" s="1"/>
  <c r="R1" i="10"/>
  <c r="AG35" i="2"/>
  <c r="AG34" i="2" s="1"/>
  <c r="U1" i="10"/>
  <c r="AM31" i="2"/>
  <c r="AA1" i="9"/>
  <c r="AD31" i="2"/>
  <c r="R1" i="9"/>
  <c r="AI31" i="2"/>
  <c r="W1" i="9"/>
  <c r="AF31" i="2"/>
  <c r="T1" i="9"/>
  <c r="AO31" i="2"/>
  <c r="AC1" i="9"/>
  <c r="AA31" i="2"/>
  <c r="O1" i="9"/>
  <c r="AJ31" i="2"/>
  <c r="X1" i="9"/>
  <c r="Q31" i="2"/>
  <c r="E1" i="9"/>
  <c r="AG31" i="2"/>
  <c r="U1" i="9"/>
  <c r="W31" i="2"/>
  <c r="K1" i="9"/>
  <c r="AL31" i="2"/>
  <c r="Z1" i="9"/>
  <c r="AC31" i="2"/>
  <c r="Q1" i="9"/>
  <c r="AN31" i="2"/>
  <c r="AB1" i="9"/>
  <c r="AE31" i="2"/>
  <c r="S1" i="9"/>
  <c r="R31" i="2"/>
  <c r="F1" i="9"/>
  <c r="AH31" i="2"/>
  <c r="V1" i="9"/>
  <c r="X31" i="2"/>
  <c r="L1" i="9"/>
  <c r="U31" i="2"/>
  <c r="I1" i="9"/>
  <c r="S31" i="2"/>
  <c r="G1" i="9"/>
  <c r="AK31" i="2"/>
  <c r="Y1" i="9"/>
  <c r="Z31" i="2"/>
  <c r="N1" i="9"/>
  <c r="AB31" i="2"/>
  <c r="P1" i="9"/>
  <c r="T31" i="2"/>
  <c r="H1" i="9"/>
  <c r="AP31" i="2"/>
  <c r="AD1" i="9"/>
  <c r="Y31" i="2"/>
  <c r="M1" i="9"/>
  <c r="V31" i="2"/>
  <c r="J1" i="9"/>
  <c r="Q30" i="2"/>
  <c r="V30" i="2"/>
  <c r="J1" i="3"/>
  <c r="S30" i="2"/>
  <c r="G1" i="3"/>
  <c r="AO30" i="2"/>
  <c r="AC1" i="3"/>
  <c r="AG30" i="2"/>
  <c r="U1" i="3"/>
  <c r="AP30" i="2"/>
  <c r="AD1" i="3"/>
  <c r="AL30" i="2"/>
  <c r="Z1" i="3"/>
  <c r="X30" i="2"/>
  <c r="L1" i="3"/>
  <c r="AF30" i="2"/>
  <c r="T1" i="3"/>
  <c r="AI30" i="2"/>
  <c r="W1" i="3"/>
  <c r="R30" i="2"/>
  <c r="AK30" i="2"/>
  <c r="Y1" i="3"/>
  <c r="AN30" i="2"/>
  <c r="AB1" i="3"/>
  <c r="Y30" i="2"/>
  <c r="M1" i="3"/>
  <c r="T30" i="2"/>
  <c r="H1" i="3"/>
  <c r="W30" i="2"/>
  <c r="K1" i="3"/>
  <c r="Z30" i="2"/>
  <c r="N1" i="3"/>
  <c r="AB30" i="2"/>
  <c r="P1" i="3"/>
  <c r="U30" i="2"/>
  <c r="I1" i="3"/>
  <c r="AJ30" i="2"/>
  <c r="X1" i="3"/>
  <c r="AE30" i="2"/>
  <c r="S1" i="3"/>
  <c r="AD30" i="2"/>
  <c r="R1" i="3"/>
  <c r="AC30" i="2"/>
  <c r="Q1" i="3"/>
  <c r="AM30" i="2"/>
  <c r="AA1" i="3"/>
  <c r="AH30" i="2"/>
  <c r="V1" i="3"/>
  <c r="AA30" i="2"/>
  <c r="O1" i="3"/>
  <c r="AM29" i="2" l="1"/>
  <c r="T29" i="2"/>
  <c r="R29" i="2"/>
  <c r="AF29" i="2"/>
  <c r="AG29" i="2"/>
  <c r="AA29" i="2"/>
  <c r="AD29" i="2"/>
  <c r="Z29" i="2"/>
  <c r="AN29" i="2"/>
  <c r="AL29" i="2"/>
  <c r="S29" i="2"/>
  <c r="AJ29" i="2"/>
  <c r="AB29" i="2"/>
  <c r="W29" i="2"/>
  <c r="Y29" i="2"/>
  <c r="AK29" i="2"/>
  <c r="AI29" i="2"/>
  <c r="X29" i="2"/>
  <c r="AP29" i="2"/>
  <c r="AO29" i="2"/>
  <c r="V29" i="2"/>
  <c r="W34" i="2"/>
  <c r="V34" i="2"/>
  <c r="AO34" i="2"/>
  <c r="Q34" i="2"/>
  <c r="AA34" i="2"/>
  <c r="U34" i="2"/>
  <c r="AH29" i="2"/>
  <c r="AC29" i="2"/>
  <c r="AE29" i="2"/>
  <c r="Q29" i="2"/>
  <c r="U29" i="2"/>
  <c r="M51" i="2" l="1"/>
  <c r="AC41" i="2"/>
  <c r="AC33" i="2" s="1"/>
  <c r="S41" i="2"/>
  <c r="S33" i="2" s="1"/>
  <c r="AF41" i="2"/>
  <c r="AF33" i="2" s="1"/>
  <c r="AK41" i="2"/>
  <c r="AK33" i="2" s="1"/>
  <c r="AH41" i="2"/>
  <c r="AH33" i="2" s="1"/>
  <c r="V41" i="2"/>
  <c r="V33" i="2" s="1"/>
  <c r="W41" i="2"/>
  <c r="W33" i="2" s="1"/>
  <c r="AE41" i="2"/>
  <c r="AE33" i="2" s="1"/>
  <c r="AL41" i="2"/>
  <c r="AL33" i="2" s="1"/>
  <c r="U41" i="2"/>
  <c r="U33" i="2" s="1"/>
  <c r="Y41" i="2"/>
  <c r="Y33" i="2" s="1"/>
  <c r="Z41" i="2"/>
  <c r="Z33" i="2" s="1"/>
  <c r="AG41" i="2"/>
  <c r="AG33" i="2" s="1"/>
  <c r="T41" i="2"/>
  <c r="T33" i="2" s="1"/>
  <c r="AI41" i="2"/>
  <c r="AI33" i="2" s="1"/>
  <c r="AM41" i="2"/>
  <c r="AM33" i="2" s="1"/>
  <c r="AB41" i="2"/>
  <c r="AB33" i="2" s="1"/>
  <c r="AN41" i="2"/>
  <c r="AN33" i="2" s="1"/>
  <c r="AA41" i="2"/>
  <c r="AA33" i="2" s="1"/>
  <c r="AD41" i="2"/>
  <c r="AD33" i="2" s="1"/>
  <c r="X41" i="2"/>
  <c r="X33" i="2" s="1"/>
  <c r="AJ41" i="2"/>
  <c r="AJ33" i="2" s="1"/>
  <c r="P45" i="2" l="1"/>
  <c r="O51" i="2" s="1"/>
  <c r="R41" i="2"/>
  <c r="R33" i="2" s="1"/>
  <c r="AO41" i="2"/>
  <c r="AO33" i="2" s="1"/>
  <c r="Q45" i="2" l="1"/>
  <c r="Q50" i="2" s="1"/>
  <c r="P51" i="2" l="1"/>
  <c r="R45" i="2"/>
  <c r="Q51" i="2" s="1"/>
  <c r="AP41" i="2"/>
  <c r="AP33" i="2" s="1"/>
  <c r="S45" i="2" l="1"/>
  <c r="R51" i="2" l="1"/>
  <c r="T45" i="2"/>
  <c r="S51" i="2" l="1"/>
  <c r="U45" i="2"/>
  <c r="T51" i="2" l="1"/>
  <c r="V45" i="2"/>
  <c r="U51" i="2" l="1"/>
  <c r="W45" i="2"/>
  <c r="V51" i="2" l="1"/>
  <c r="X45" i="2"/>
  <c r="W51" i="2" l="1"/>
  <c r="Y45" i="2"/>
  <c r="X51" i="2" l="1"/>
  <c r="Z45" i="2"/>
  <c r="Y51" i="2" l="1"/>
  <c r="AA45" i="2"/>
  <c r="Z51" i="2" l="1"/>
  <c r="AB45" i="2"/>
  <c r="AA51" i="2" l="1"/>
  <c r="AC45" i="2"/>
  <c r="AB51" i="2" l="1"/>
  <c r="AD45" i="2"/>
  <c r="AC51" i="2" l="1"/>
  <c r="AE45" i="2"/>
  <c r="AD51" i="2" l="1"/>
  <c r="AF45" i="2"/>
  <c r="AE51" i="2" l="1"/>
  <c r="AG45" i="2"/>
  <c r="AF51" i="2" s="1"/>
  <c r="AH45" i="2" l="1"/>
  <c r="AG51" i="2" s="1"/>
  <c r="AI45" i="2" l="1"/>
  <c r="AH51" i="2" s="1"/>
  <c r="AJ45" i="2" l="1"/>
  <c r="AI51" i="2" s="1"/>
  <c r="Q41" i="2"/>
  <c r="Q33" i="2" s="1"/>
  <c r="AK45" i="2" l="1"/>
  <c r="AJ51" i="2" s="1"/>
  <c r="AL45" i="2" l="1"/>
  <c r="AK51" i="2" s="1"/>
  <c r="AM45" i="2" l="1"/>
  <c r="AL51" i="2" s="1"/>
  <c r="AN45" i="2" l="1"/>
  <c r="AM51" i="2" s="1"/>
  <c r="R50" i="2"/>
  <c r="AO45" i="2" l="1"/>
  <c r="AN51" i="2" s="1"/>
  <c r="S50" i="2"/>
  <c r="AP45" i="2" l="1"/>
  <c r="T50" i="2"/>
  <c r="AP51" i="2" l="1"/>
  <c r="AO51" i="2"/>
  <c r="U50" i="2"/>
  <c r="V50" i="2" l="1"/>
  <c r="W50" i="2" l="1"/>
  <c r="X50" i="2" l="1"/>
  <c r="Y50" i="2" l="1"/>
  <c r="Z50" i="2" l="1"/>
  <c r="AA50" i="2" l="1"/>
  <c r="AB50" i="2" l="1"/>
  <c r="AC50" i="2" l="1"/>
  <c r="AD50" i="2" l="1"/>
  <c r="AE50" i="2" l="1"/>
  <c r="AF50" i="2" l="1"/>
  <c r="AG50" i="2" l="1"/>
  <c r="AH50" i="2" l="1"/>
  <c r="AI50" i="2" l="1"/>
  <c r="AJ50" i="2" l="1"/>
  <c r="AK50" i="2" l="1"/>
  <c r="AL50" i="2" l="1"/>
  <c r="AM50" i="2" l="1"/>
  <c r="AN50" i="2" l="1"/>
  <c r="AO50" i="2" l="1"/>
  <c r="AP50" i="2" l="1"/>
</calcChain>
</file>

<file path=xl/sharedStrings.xml><?xml version="1.0" encoding="utf-8"?>
<sst xmlns="http://schemas.openxmlformats.org/spreadsheetml/2006/main" count="498" uniqueCount="198">
  <si>
    <t>średnia cena</t>
  </si>
  <si>
    <t>wartość</t>
  </si>
  <si>
    <t>ilość
(z dokładnością do 0,001 MWh)</t>
  </si>
  <si>
    <t>(+1)</t>
  </si>
  <si>
    <t>(+2)</t>
  </si>
  <si>
    <t>(+4)</t>
  </si>
  <si>
    <t>(+5)</t>
  </si>
  <si>
    <t>(+6)</t>
  </si>
  <si>
    <t>(+7)</t>
  </si>
  <si>
    <t>(+8)</t>
  </si>
  <si>
    <t>(+9)</t>
  </si>
  <si>
    <t>(+10)</t>
  </si>
  <si>
    <t>(+11)</t>
  </si>
  <si>
    <t>(+12)</t>
  </si>
  <si>
    <t>(+13)</t>
  </si>
  <si>
    <t>(+14)</t>
  </si>
  <si>
    <t>(+15)</t>
  </si>
  <si>
    <t>(+16)</t>
  </si>
  <si>
    <t>(+17)</t>
  </si>
  <si>
    <t>(+18)</t>
  </si>
  <si>
    <t>(+19)</t>
  </si>
  <si>
    <t>(+20)</t>
  </si>
  <si>
    <t>(+21)</t>
  </si>
  <si>
    <t>(+22)</t>
  </si>
  <si>
    <t>(+23)</t>
  </si>
  <si>
    <t>(+24)</t>
  </si>
  <si>
    <t>(+25)</t>
  </si>
  <si>
    <t>(+26)</t>
  </si>
  <si>
    <t>(+3)</t>
  </si>
  <si>
    <t>Plan rok:</t>
  </si>
  <si>
    <t>Moc elektryczna brutto</t>
  </si>
  <si>
    <t>Odbiorca 1</t>
  </si>
  <si>
    <t>Odbiorca 2</t>
  </si>
  <si>
    <t>Odbiorca 3</t>
  </si>
  <si>
    <t>Odbiorca 4</t>
  </si>
  <si>
    <t>Odbiorca 5</t>
  </si>
  <si>
    <t>Odbiorca 6</t>
  </si>
  <si>
    <t>Odbiorca 7</t>
  </si>
  <si>
    <t>Odbiorca 8</t>
  </si>
  <si>
    <t>Odbiorca 9</t>
  </si>
  <si>
    <t>Odbiorca 10</t>
  </si>
  <si>
    <t>[tys. zł]</t>
  </si>
  <si>
    <t>Kontrahent 1</t>
  </si>
  <si>
    <t>Kontrahent 2</t>
  </si>
  <si>
    <t>Kontrahent 3</t>
  </si>
  <si>
    <t>Kontrahent 4</t>
  </si>
  <si>
    <t>Kontrahent 5</t>
  </si>
  <si>
    <t>Kontrahent 6</t>
  </si>
  <si>
    <t>Kontrahent 7</t>
  </si>
  <si>
    <t>Kontrahent 8</t>
  </si>
  <si>
    <t>Kontrahent 9</t>
  </si>
  <si>
    <t>Kontrahent 10</t>
  </si>
  <si>
    <t>DANE TECHNICZNE I EKON0MICZNE</t>
  </si>
  <si>
    <t>Dane wytwórcy</t>
  </si>
  <si>
    <t>Dane jednostki</t>
  </si>
  <si>
    <t>MWe</t>
  </si>
  <si>
    <t>Osiągalna moc elektryczna netto jednostki kogeneracji</t>
  </si>
  <si>
    <t>Osiągalna moc cieplna jednostki kogeneracji</t>
  </si>
  <si>
    <t>MWt</t>
  </si>
  <si>
    <t>I. Dane techniczne jednostki kogeneracji</t>
  </si>
  <si>
    <t>Wyszczególnienie</t>
  </si>
  <si>
    <t>Plan rok (-5)</t>
  </si>
  <si>
    <t>Plan rok (-4)</t>
  </si>
  <si>
    <t>Plan rok (-3)</t>
  </si>
  <si>
    <t>Plan rok (-2)</t>
  </si>
  <si>
    <t>Plan rok (-1)</t>
  </si>
  <si>
    <t>Plan rok (0)</t>
  </si>
  <si>
    <t>Plan rok (+1)</t>
  </si>
  <si>
    <t>Plan rok (+2)</t>
  </si>
  <si>
    <t>Plan rok (+3)</t>
  </si>
  <si>
    <t>Plan rok (+4)</t>
  </si>
  <si>
    <t>Plan rok (+5)</t>
  </si>
  <si>
    <t>Plan rok (+6)</t>
  </si>
  <si>
    <t>Plan rok (+7)</t>
  </si>
  <si>
    <t>Plan rok (+8)</t>
  </si>
  <si>
    <t>Plan rok (+9)</t>
  </si>
  <si>
    <t>Plan rok (+10)</t>
  </si>
  <si>
    <t>Plan rok (+11)</t>
  </si>
  <si>
    <t>Plan rok (+12)</t>
  </si>
  <si>
    <t>Plan rok (+13)</t>
  </si>
  <si>
    <t>Plan rok (+14)</t>
  </si>
  <si>
    <t>Plan rok (+15)</t>
  </si>
  <si>
    <t>Plan rok (+16)</t>
  </si>
  <si>
    <t>Plan rok (+17)</t>
  </si>
  <si>
    <t>Plan rok (+18)</t>
  </si>
  <si>
    <t>Plan rok (+19)</t>
  </si>
  <si>
    <t>Plan rok (+20)</t>
  </si>
  <si>
    <t>Plan rok (+21)</t>
  </si>
  <si>
    <t>Plan rok (+22)</t>
  </si>
  <si>
    <t>Plan rok (+23)</t>
  </si>
  <si>
    <t>Plan rok (+24)</t>
  </si>
  <si>
    <t>Plan rok (+25)</t>
  </si>
  <si>
    <t>Plan rok (+26)</t>
  </si>
  <si>
    <t>1.</t>
  </si>
  <si>
    <t>Średnioroczna sprawność przemiany energii chemicznej paliwa w energię elektryczną lub mechaniczną i ciepło użytkowe w kogeneracji w jednostce kogeneracji *</t>
  </si>
  <si>
    <t>%</t>
  </si>
  <si>
    <t xml:space="preserve">2. </t>
  </si>
  <si>
    <t>Współczynnik skojarzenia określający stosunek energii elektrycznej z kogeneracji do ciepła użytkowego w kogeneracji</t>
  </si>
  <si>
    <t>-</t>
  </si>
  <si>
    <t xml:space="preserve">3. </t>
  </si>
  <si>
    <t>Prognozowane wolumeny produkcyjne dla danego roku kalendarzowego</t>
  </si>
  <si>
    <t>a)</t>
  </si>
  <si>
    <t>MWh</t>
  </si>
  <si>
    <t>b)</t>
  </si>
  <si>
    <t>GJ</t>
  </si>
  <si>
    <t>c)</t>
  </si>
  <si>
    <t>wolumen sprzedanej energii elektrycznej wytworzonej w jednostce kogeneracji</t>
  </si>
  <si>
    <t>d)</t>
  </si>
  <si>
    <t>wolumen sprzedanego ciepła wytworzonego w jednostce kogeneracji</t>
  </si>
  <si>
    <t>e)</t>
  </si>
  <si>
    <t>wolumen energii chemicznej paliwa zużytego na produkcję energii elektrycznej i ciepła w jednostce kogeneracji</t>
  </si>
  <si>
    <t>f)</t>
  </si>
  <si>
    <t>emisję dwutlenku węgla w jednostce kogeneracji</t>
  </si>
  <si>
    <t>Mg</t>
  </si>
  <si>
    <t>* obliczenia należy wykonać zgodnie z przepisami rozporządzenia Ministra Energii z dnia 23 września 2019 r. w sprawie sposobu obliczania danych podanych na potrzeby korzystania z systemu wsparcia oraz szczegółowego zakresu obowiązku potwierdzania danych dotyczacych ilości energii elektrycznej z wysokosprawnej kogeneracji (Dz. U. z 2019 r. poz. 1851)</t>
  </si>
  <si>
    <t>II. Dane ekonomiczne jednostki kogeneracji</t>
  </si>
  <si>
    <r>
      <t xml:space="preserve">Przychody dla jednostki kogeneracji ogółem </t>
    </r>
    <r>
      <rPr>
        <b/>
        <vertAlign val="superscript"/>
        <sz val="12"/>
        <rFont val="Cambria"/>
        <family val="1"/>
        <charset val="238"/>
      </rPr>
      <t>1)</t>
    </r>
    <r>
      <rPr>
        <b/>
        <sz val="12"/>
        <rFont val="Cambria"/>
        <family val="1"/>
        <charset val="238"/>
      </rPr>
      <t>, w tym:</t>
    </r>
  </si>
  <si>
    <t>tys. zł</t>
  </si>
  <si>
    <t>1.a</t>
  </si>
  <si>
    <r>
      <t xml:space="preserve">Przychody ze sprzedaży energii elektrycznej wytworzonej w jednostce kogeneracji </t>
    </r>
    <r>
      <rPr>
        <b/>
        <vertAlign val="superscript"/>
        <sz val="10"/>
        <rFont val="Cambria"/>
        <family val="1"/>
        <charset val="238"/>
      </rPr>
      <t xml:space="preserve">3) </t>
    </r>
  </si>
  <si>
    <t>1.b</t>
  </si>
  <si>
    <r>
      <t>Przychody ze sprzedaży ciepła wytworzonego w jednostce kogeneracji</t>
    </r>
    <r>
      <rPr>
        <b/>
        <vertAlign val="superscript"/>
        <sz val="10"/>
        <rFont val="Cambria"/>
        <family val="1"/>
        <charset val="238"/>
      </rPr>
      <t xml:space="preserve"> 3)</t>
    </r>
    <r>
      <rPr>
        <b/>
        <sz val="10"/>
        <rFont val="Cambria"/>
        <family val="1"/>
        <charset val="238"/>
      </rPr>
      <t xml:space="preserve"> </t>
    </r>
  </si>
  <si>
    <t xml:space="preserve"> tys. zł</t>
  </si>
  <si>
    <t>1.c</t>
  </si>
  <si>
    <r>
      <t xml:space="preserve">Pozostałe przychody z działalności operacyjnej uzyskane w odniesieniu do jednostki kogeneracji, </t>
    </r>
    <r>
      <rPr>
        <sz val="10"/>
        <color theme="1"/>
        <rFont val="Cambria"/>
        <family val="1"/>
        <charset val="238"/>
      </rPr>
      <t>w tym przychody z rezerw mocy i usług systemowych</t>
    </r>
  </si>
  <si>
    <t>2.</t>
  </si>
  <si>
    <r>
      <t xml:space="preserve">Koszty dla jednostki kogeneracji ogółem </t>
    </r>
    <r>
      <rPr>
        <b/>
        <vertAlign val="superscript"/>
        <sz val="12"/>
        <rFont val="Cambria"/>
        <family val="1"/>
        <charset val="238"/>
      </rPr>
      <t>2)</t>
    </r>
    <r>
      <rPr>
        <b/>
        <sz val="12"/>
        <rFont val="Cambria"/>
        <family val="1"/>
        <charset val="238"/>
      </rPr>
      <t>, w tym:</t>
    </r>
  </si>
  <si>
    <t>2.a</t>
  </si>
  <si>
    <r>
      <t xml:space="preserve">Koszty </t>
    </r>
    <r>
      <rPr>
        <b/>
        <u/>
        <sz val="10"/>
        <rFont val="Cambria"/>
        <family val="1"/>
        <charset val="238"/>
      </rPr>
      <t>zmienne</t>
    </r>
    <r>
      <rPr>
        <b/>
        <sz val="10"/>
        <rFont val="Cambria"/>
        <family val="1"/>
        <charset val="238"/>
      </rPr>
      <t xml:space="preserve"> przypadające na produkcję energii elektrycznej i ciepła w jednostce kogeneracji, w tym:</t>
    </r>
  </si>
  <si>
    <r>
      <t xml:space="preserve">Koszt zakupu paliwa łącznie z dystrybucją </t>
    </r>
    <r>
      <rPr>
        <vertAlign val="superscript"/>
        <sz val="10"/>
        <rFont val="Cambria"/>
        <family val="1"/>
        <charset val="238"/>
      </rPr>
      <t>3) 6)</t>
    </r>
  </si>
  <si>
    <r>
      <t>Koszt uprawnień do emisji CO</t>
    </r>
    <r>
      <rPr>
        <vertAlign val="subscript"/>
        <sz val="10"/>
        <rFont val="Cambria"/>
        <family val="1"/>
        <charset val="238"/>
      </rPr>
      <t xml:space="preserve">2 </t>
    </r>
    <r>
      <rPr>
        <vertAlign val="superscript"/>
        <sz val="10"/>
        <rFont val="Cambria"/>
        <family val="1"/>
        <charset val="238"/>
      </rPr>
      <t>3) 7)</t>
    </r>
  </si>
  <si>
    <t xml:space="preserve">Pozostałe koszty zmienne (np. pozostałe materiały, koszt korzystania ze środowiska, inne...) </t>
  </si>
  <si>
    <t>liczba bezpłatnych pozwoleń na emisję gazów cieplarnianych przyznanych jednostce kogeneracji</t>
  </si>
  <si>
    <t>prognozowana cena bezpłatnych pozwoleń na emisję gazów cieplarnianych</t>
  </si>
  <si>
    <t>zł</t>
  </si>
  <si>
    <r>
      <t xml:space="preserve">wartość bezpłatnych pozwoleń na emisję gazów cieplarnianych w okresie wsparcia </t>
    </r>
    <r>
      <rPr>
        <vertAlign val="superscript"/>
        <sz val="10"/>
        <rFont val="Cambria"/>
        <family val="1"/>
        <charset val="238"/>
      </rPr>
      <t>4)</t>
    </r>
  </si>
  <si>
    <t>2.b</t>
  </si>
  <si>
    <r>
      <t>Koszty</t>
    </r>
    <r>
      <rPr>
        <b/>
        <u/>
        <sz val="10"/>
        <rFont val="Cambria"/>
        <family val="1"/>
        <charset val="238"/>
      </rPr>
      <t xml:space="preserve"> </t>
    </r>
    <r>
      <rPr>
        <b/>
        <sz val="10"/>
        <rFont val="Cambria"/>
        <family val="1"/>
        <charset val="238"/>
      </rPr>
      <t>operacyjne stałe</t>
    </r>
    <r>
      <rPr>
        <b/>
        <sz val="10"/>
        <rFont val="Cambria"/>
        <family val="1"/>
        <charset val="238"/>
      </rPr>
      <t xml:space="preserve">, w tym: </t>
    </r>
  </si>
  <si>
    <t xml:space="preserve">Koszty ogólnego zarządu i sprzedaży, przypadające na jednostkę kogeneracji </t>
  </si>
  <si>
    <t>Amortyzacja</t>
  </si>
  <si>
    <t>2.c</t>
  </si>
  <si>
    <t>3.</t>
  </si>
  <si>
    <r>
      <t>Planowane nakłady inwestycyjne dla jednostki</t>
    </r>
    <r>
      <rPr>
        <sz val="10"/>
        <rFont val="Cambria"/>
        <family val="1"/>
        <charset val="238"/>
      </rPr>
      <t xml:space="preserve"> </t>
    </r>
    <r>
      <rPr>
        <vertAlign val="superscript"/>
        <sz val="10"/>
        <rFont val="Cambria"/>
        <family val="1"/>
        <charset val="238"/>
      </rPr>
      <t>8)</t>
    </r>
  </si>
  <si>
    <t>4.</t>
  </si>
  <si>
    <r>
      <t xml:space="preserve">Zakładany niezbędny minimalny poziom zwrotu z kapitału </t>
    </r>
    <r>
      <rPr>
        <b/>
        <vertAlign val="superscript"/>
        <sz val="10"/>
        <rFont val="Cambria"/>
        <family val="1"/>
        <charset val="238"/>
      </rPr>
      <t>5)</t>
    </r>
  </si>
  <si>
    <t>5.</t>
  </si>
  <si>
    <r>
      <t>Średnioważony koszt kapitału wraz z uwzględnieniem czynników ryzyka niezależnych od inwestora (WACC)</t>
    </r>
    <r>
      <rPr>
        <b/>
        <vertAlign val="superscript"/>
        <sz val="10"/>
        <rFont val="Cambria"/>
        <family val="1"/>
        <charset val="238"/>
      </rPr>
      <t xml:space="preserve"> 5)</t>
    </r>
  </si>
  <si>
    <t>6.</t>
  </si>
  <si>
    <t>Zakładana stopa dyskonta</t>
  </si>
  <si>
    <t>7.</t>
  </si>
  <si>
    <t>8.</t>
  </si>
  <si>
    <t>ilość 
(z dokładnością do 0,001 MWh)</t>
  </si>
  <si>
    <t>ilość (z dokładnością do 0,001 GJ)</t>
  </si>
  <si>
    <t>9.</t>
  </si>
  <si>
    <t>Lata dyskontowe</t>
  </si>
  <si>
    <t>2.d</t>
  </si>
  <si>
    <r>
      <t>Koszty finansowe,</t>
    </r>
    <r>
      <rPr>
        <sz val="10"/>
        <rFont val="Cambria"/>
        <family val="1"/>
        <charset val="238"/>
      </rPr>
      <t xml:space="preserve"> w tym odsetki od kredytów i pożyczek oraz umów o charakterze leasingu, nakłady kapitałowe odtworzeniowe, odnoszące się do jednostki kogeneracji</t>
    </r>
  </si>
  <si>
    <t>Zdyskontowane koszty wytworzenia energii elektrycznej i ciepła z jednostki kogeneracji w całym cyklu życia jednostki</t>
  </si>
  <si>
    <t>[MWh]</t>
  </si>
  <si>
    <t>biomasa</t>
  </si>
  <si>
    <t>paliwo gazowe</t>
  </si>
  <si>
    <t>paliwo stałe</t>
  </si>
  <si>
    <t>inne</t>
  </si>
  <si>
    <t>Rozdzaj paliwa</t>
  </si>
  <si>
    <r>
      <rPr>
        <vertAlign val="superscript"/>
        <sz val="10"/>
        <rFont val="Cambria"/>
        <family val="1"/>
        <charset val="238"/>
      </rPr>
      <t>2)</t>
    </r>
    <r>
      <rPr>
        <sz val="10"/>
        <rFont val="Cambria"/>
        <family val="1"/>
        <charset val="238"/>
      </rPr>
      <t xml:space="preserve"> </t>
    </r>
    <r>
      <rPr>
        <u/>
        <sz val="10"/>
        <rFont val="Cambria"/>
        <family val="1"/>
        <charset val="238"/>
      </rPr>
      <t>Nie należy</t>
    </r>
    <r>
      <rPr>
        <sz val="10"/>
        <rFont val="Cambria"/>
        <family val="1"/>
        <charset val="238"/>
      </rPr>
      <t xml:space="preserve"> uwzgledniać: energii elektrycznej zakupionej do odsprzedaży-obrotu energią elektryczną oraz kosztów energii elektrycznej zakupionej na TGE S.A. lub w ramach innych kierunków w celu realizacji kontraktów w ramach działalności wytwórczej. 
Koszty dotyczą </t>
    </r>
    <r>
      <rPr>
        <u/>
        <sz val="10"/>
        <rFont val="Cambria"/>
        <family val="1"/>
        <charset val="238"/>
      </rPr>
      <t>wyłącznie jednostki kogeneracji.</t>
    </r>
  </si>
  <si>
    <r>
      <rPr>
        <vertAlign val="superscript"/>
        <sz val="10"/>
        <rFont val="Cambria"/>
        <family val="1"/>
        <charset val="238"/>
      </rPr>
      <t>3)</t>
    </r>
    <r>
      <rPr>
        <u/>
        <sz val="10"/>
        <rFont val="Cambria"/>
        <family val="1"/>
        <charset val="238"/>
      </rPr>
      <t xml:space="preserve"> Należy</t>
    </r>
    <r>
      <rPr>
        <sz val="10"/>
        <rFont val="Cambria"/>
        <family val="1"/>
        <charset val="238"/>
      </rPr>
      <t xml:space="preserve"> przedstawić szczegółowe uzasadnienie przyjętego poziomu kosztów i przychodów, wraz ze wskazaniem danych wyjściowych i obliczeniami w tym zakresie.</t>
    </r>
  </si>
  <si>
    <r>
      <rPr>
        <vertAlign val="superscript"/>
        <sz val="10"/>
        <rFont val="Cambria"/>
        <family val="1"/>
        <charset val="238"/>
      </rPr>
      <t>4)</t>
    </r>
    <r>
      <rPr>
        <sz val="10"/>
        <rFont val="Cambria"/>
        <family val="1"/>
        <charset val="238"/>
      </rPr>
      <t xml:space="preserve"> Wartość bezpłatnych pozwoleń na emisję gazów cieplarnianych w okresie wsparcia, o których mowa w § 6 pkt 9 rozporządzenia Ministra Energii z dnia 22 września 2019 r. w sprawie zakresu danych do wyliczania premii gwarantowanej indywidualnej i premii kogeneracyjnej indywidualnej oraz sposobu ich wyliczania, w tym sposobu uwzględniania wartości otrzymanej pomocy publicznej (Dz. U. z 2019 r. poz. 1858), ustalana jest na podstawie najbardziej aktualnej prognozy długoterminowej według scenariusza "New Policies" Międzynarodowej Agencji Energii w zakresie cen uprawnień do emisji gazów cieplarnianych.</t>
    </r>
  </si>
  <si>
    <r>
      <rPr>
        <vertAlign val="superscript"/>
        <sz val="10"/>
        <rFont val="Cambria"/>
        <family val="1"/>
        <charset val="238"/>
      </rPr>
      <t>5)</t>
    </r>
    <r>
      <rPr>
        <sz val="10"/>
        <rFont val="Cambria"/>
        <family val="1"/>
        <charset val="238"/>
      </rPr>
      <t xml:space="preserve"> Należy podać algorytm wyliczenia.</t>
    </r>
  </si>
  <si>
    <r>
      <rPr>
        <vertAlign val="superscript"/>
        <sz val="10"/>
        <color theme="1"/>
        <rFont val="Cambria"/>
        <family val="1"/>
        <charset val="238"/>
      </rPr>
      <t>6)</t>
    </r>
    <r>
      <rPr>
        <sz val="10"/>
        <color theme="1"/>
        <rFont val="Cambria"/>
        <family val="1"/>
        <charset val="238"/>
      </rPr>
      <t xml:space="preserve"> Dane szczegółowe należy wprowadzić w zakładce "Koszty zakupu paliwa".</t>
    </r>
  </si>
  <si>
    <r>
      <rPr>
        <vertAlign val="superscript"/>
        <sz val="10"/>
        <color theme="1"/>
        <rFont val="Cambria"/>
        <family val="1"/>
        <charset val="238"/>
      </rPr>
      <t>7)</t>
    </r>
    <r>
      <rPr>
        <sz val="10"/>
        <color theme="1"/>
        <rFont val="Cambria"/>
        <family val="1"/>
        <charset val="238"/>
      </rPr>
      <t xml:space="preserve"> Dane szczegółowe należy wprowadzić w zakładce "Koszt emisji CO</t>
    </r>
    <r>
      <rPr>
        <vertAlign val="sub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".</t>
    </r>
  </si>
  <si>
    <r>
      <t xml:space="preserve">8) </t>
    </r>
    <r>
      <rPr>
        <sz val="10"/>
        <rFont val="Cambria"/>
        <family val="1"/>
        <charset val="238"/>
      </rPr>
      <t>Zgodnie z rozporządzeniem Ministra Energii z dnia 21 sierpnia 2019 r. w sprawie maksymalnych wartości kosztów inwestycyjnych oraz kosztów operacyjnych wybudowania i funkcjonowania nowej porównywalnej jednostki kogeneracji (Dz. U. z 2019 r. poz. 1670).</t>
    </r>
  </si>
  <si>
    <r>
      <rPr>
        <vertAlign val="superscript"/>
        <sz val="10"/>
        <rFont val="Cambria"/>
        <family val="1"/>
        <charset val="238"/>
      </rPr>
      <t>1)</t>
    </r>
    <r>
      <rPr>
        <sz val="10"/>
        <rFont val="Cambria"/>
        <family val="1"/>
        <charset val="238"/>
      </rPr>
      <t xml:space="preserve"> </t>
    </r>
    <r>
      <rPr>
        <u/>
        <sz val="10"/>
        <rFont val="Cambria"/>
        <family val="1"/>
        <charset val="238"/>
      </rPr>
      <t>Należy</t>
    </r>
    <r>
      <rPr>
        <sz val="10"/>
        <rFont val="Cambria"/>
        <family val="1"/>
        <charset val="238"/>
      </rPr>
      <t xml:space="preserve"> uwzględnić przychody ze sprzedaży energii elektrycznej i ciepła z własnej produkcji </t>
    </r>
    <r>
      <rPr>
        <u/>
        <sz val="10"/>
        <rFont val="Cambria"/>
        <family val="1"/>
        <charset val="238"/>
      </rPr>
      <t>wyłącznie z jednostki kogeneracji</t>
    </r>
    <r>
      <rPr>
        <sz val="10"/>
        <rFont val="Cambria"/>
        <family val="1"/>
        <charset val="238"/>
      </rPr>
      <t xml:space="preserve">.
</t>
    </r>
    <r>
      <rPr>
        <u/>
        <sz val="10"/>
        <rFont val="Cambria"/>
        <family val="1"/>
        <charset val="238"/>
      </rPr>
      <t>Nie należy</t>
    </r>
    <r>
      <rPr>
        <sz val="10"/>
        <rFont val="Cambria"/>
        <family val="1"/>
        <charset val="238"/>
      </rPr>
      <t xml:space="preserve"> uwzględniać przychodów ze sprzedaży energii elektrycznej zakupionej w celu realizacji kontraktów handlowych w ramach działalności wytwórczej: na rynku bilansującym, na TGE S.A., na rynku regulowanym lub z innych kierunków zakupu.
</t>
    </r>
    <r>
      <rPr>
        <u/>
        <sz val="10"/>
        <rFont val="Cambria"/>
        <family val="1"/>
        <charset val="238"/>
      </rPr>
      <t>Nie należy</t>
    </r>
    <r>
      <rPr>
        <sz val="10"/>
        <rFont val="Cambria"/>
        <family val="1"/>
        <charset val="238"/>
      </rPr>
      <t xml:space="preserve"> uwzględniać także przychodów z tytułu działalności obrotu energią elektryczną.                                                                                                                                                                                                                                                                                                                                                               Dane szczegółowe należy wprowadzić odpowiednio na zakładkach: "Sprzedaż energii elektrycznej" oraz "Sprzedaż ciepła".</t>
    </r>
  </si>
  <si>
    <t>Lista rozwijalna:</t>
  </si>
  <si>
    <t>Cena jednostkowa</t>
  </si>
  <si>
    <r>
      <t>Koszt emisji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</si>
  <si>
    <t>Proszę wybrać</t>
  </si>
  <si>
    <t>[zł/MWh]</t>
  </si>
  <si>
    <t xml:space="preserve"> [MWh]</t>
  </si>
  <si>
    <t xml:space="preserve"> [zł]</t>
  </si>
  <si>
    <t>przychody ze sprzedaży energii elektrycznej</t>
  </si>
  <si>
    <t>ilość (z dokładnością do 0,001 MWh)</t>
  </si>
  <si>
    <t>W powyższej tabeli należy wpisać planowane ilości ciepła wyprodukowanego w jednostce kogeneracji i sprzedanego poszczególnym odbiorcom;
w przypadku większej liczby niż 10 odbiorców należy tabelę rozbudować oraz skorygować formułę zliczania przychodów ze sprzedaży ciepła [tys. zł]</t>
  </si>
  <si>
    <t>W powyższej tabeli należy wpisać planowane ilości energii elektrycznej wyprodukowanej w jednostce kogeneracji i sprzedanej poszczególnym odbiorcom;
w przypadku większej liczby niż 10 odbiorców należy tabelę rozbudować oraz skorygować formułę zliczania przychodów ze sprzedaży energii elektrycznej [tys. zł]</t>
  </si>
  <si>
    <t>przychody ze sprzedaży ciepła</t>
  </si>
  <si>
    <t>[zł/GJ]</t>
  </si>
  <si>
    <t xml:space="preserve"> [GJ]</t>
  </si>
  <si>
    <t>ilość
(z dokładnością do 0,001 GJ)</t>
  </si>
  <si>
    <t>koszty zakupu paliwa gazowego, innego</t>
  </si>
  <si>
    <t>W powyższej tabeli należy wpisać planowane ilości paliwa zakupionego od poszczególnych kontahentów, wykorzystanego w jednostce kogeneracji;
w przypadku większej liczby niż 10 kontrahentów należy tabelę rozbudować oraz skorygować formułę zliczania kosztów zakupu paliwa [tys. zł]</t>
  </si>
  <si>
    <t>[Mg]</t>
  </si>
  <si>
    <t>[zł/Mg]</t>
  </si>
  <si>
    <t>[zł]</t>
  </si>
  <si>
    <r>
      <t>Planowana emisja CO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w jednostce kogeneracji</t>
    </r>
  </si>
  <si>
    <t>** w przypadku rozpoczęcia eksploatacji jednostki kogeneracji w trakcie roku kalendarzowego, należy podać wolumen produkcji energii elektrycznej brutto oraz wolumen wytworzonego ciepła w roku (+1) oraz roku (+26) biorąc pod uwagę okres cyklu życia jednostki wynoszący pełne 25 lat</t>
  </si>
  <si>
    <r>
      <t xml:space="preserve">wolumen produkcji energii elektrycznej </t>
    </r>
    <r>
      <rPr>
        <i/>
        <u/>
        <sz val="10"/>
        <rFont val="Cambria"/>
        <family val="1"/>
        <charset val="238"/>
      </rPr>
      <t>brutto</t>
    </r>
    <r>
      <rPr>
        <sz val="10"/>
        <rFont val="Cambria"/>
        <family val="1"/>
        <charset val="238"/>
      </rPr>
      <t xml:space="preserve"> w jednostce kogeneracji**</t>
    </r>
  </si>
  <si>
    <t>wolumen ciepła wytworzonego w jednostce kogeneracji**</t>
  </si>
  <si>
    <t>Wolumen produkcji energii elektrycznej brutto w jednostce kogeneracji na potrzeby liczenia premii kogeneracyjnej indywidualnej</t>
  </si>
  <si>
    <t>Zdyskontowane przychody z jednostki kogeneracji w całym cyklu życia jednostki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</si>
</sst>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%"/>
  </numFmts>
  <fonts count="47" x14ac:knownFonts="1">
    <font>
      <sz val="11"/>
      <color theme="1"/>
      <name val="Calibri"/>
      <family val="2"/>
      <charset val="238"/>
      <scheme val="minor"/>
    </font>
    <font>
      <b/>
      <sz val="9"/>
      <name val="Cambria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color theme="1"/>
      <name val="Cambria"/>
      <family val="1"/>
      <charset val="238"/>
    </font>
    <font>
      <b/>
      <i/>
      <sz val="11"/>
      <name val="Cambria"/>
      <family val="1"/>
      <charset val="238"/>
    </font>
    <font>
      <b/>
      <i/>
      <sz val="10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0"/>
      <name val="Cambria"/>
      <family val="1"/>
      <charset val="238"/>
    </font>
    <font>
      <b/>
      <sz val="14"/>
      <name val="Cambria"/>
      <family val="1"/>
      <charset val="238"/>
    </font>
    <font>
      <sz val="10"/>
      <color rgb="FF00B050"/>
      <name val="Cambria"/>
      <family val="1"/>
      <charset val="238"/>
    </font>
    <font>
      <b/>
      <i/>
      <sz val="10"/>
      <color rgb="FFFF0000"/>
      <name val="Cambria"/>
      <family val="1"/>
      <charset val="238"/>
    </font>
    <font>
      <b/>
      <sz val="10"/>
      <color rgb="FFFF0000"/>
      <name val="Cambria"/>
      <family val="1"/>
      <charset val="238"/>
    </font>
    <font>
      <b/>
      <sz val="12"/>
      <name val="Cambria"/>
      <family val="1"/>
      <charset val="238"/>
    </font>
    <font>
      <i/>
      <u/>
      <sz val="10"/>
      <name val="Cambria"/>
      <family val="1"/>
      <charset val="238"/>
    </font>
    <font>
      <i/>
      <sz val="10"/>
      <name val="Cambria"/>
      <family val="1"/>
      <charset val="238"/>
    </font>
    <font>
      <sz val="12"/>
      <name val="Cambria"/>
      <family val="1"/>
      <charset val="238"/>
    </font>
    <font>
      <sz val="12"/>
      <color theme="1"/>
      <name val="Cambria"/>
      <family val="1"/>
      <charset val="238"/>
    </font>
    <font>
      <b/>
      <vertAlign val="superscript"/>
      <sz val="12"/>
      <name val="Cambria"/>
      <family val="1"/>
      <charset val="238"/>
    </font>
    <font>
      <b/>
      <vertAlign val="superscript"/>
      <sz val="10"/>
      <name val="Cambria"/>
      <family val="1"/>
      <charset val="238"/>
    </font>
    <font>
      <b/>
      <u/>
      <sz val="10"/>
      <name val="Cambria"/>
      <family val="1"/>
      <charset val="238"/>
    </font>
    <font>
      <vertAlign val="superscript"/>
      <sz val="10"/>
      <name val="Cambria"/>
      <family val="1"/>
      <charset val="238"/>
    </font>
    <font>
      <vertAlign val="subscript"/>
      <sz val="10"/>
      <name val="Cambria"/>
      <family val="1"/>
      <charset val="238"/>
    </font>
    <font>
      <sz val="11"/>
      <name val="Cambria"/>
      <family val="1"/>
      <charset val="238"/>
    </font>
    <font>
      <u/>
      <sz val="10"/>
      <name val="Cambria"/>
      <family val="1"/>
      <charset val="238"/>
    </font>
    <font>
      <i/>
      <sz val="10"/>
      <color rgb="FFFF0000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sz val="9"/>
      <name val="Cambria"/>
      <family val="1"/>
      <charset val="238"/>
    </font>
    <font>
      <sz val="9"/>
      <color theme="1"/>
      <name val="Cambria"/>
      <family val="1"/>
      <charset val="238"/>
    </font>
    <font>
      <vertAlign val="subscript"/>
      <sz val="10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u/>
      <sz val="11"/>
      <color theme="1"/>
      <name val="Cambria"/>
      <family val="1"/>
      <charset val="238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name val="Calibri Light"/>
      <family val="2"/>
      <charset val="238"/>
      <scheme val="major"/>
    </font>
    <font>
      <b/>
      <vertAlign val="subscript"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0" borderId="0"/>
  </cellStyleXfs>
  <cellXfs count="19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/>
    <xf numFmtId="0" fontId="1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4" fontId="9" fillId="4" borderId="1" xfId="0" applyNumberFormat="1" applyFont="1" applyFill="1" applyBorder="1"/>
    <xf numFmtId="0" fontId="8" fillId="0" borderId="0" xfId="0" applyFont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8" fillId="0" borderId="0" xfId="0" quotePrefix="1" applyFont="1" applyProtection="1">
      <protection locked="0"/>
    </xf>
    <xf numFmtId="0" fontId="19" fillId="0" borderId="0" xfId="0" applyFont="1" applyProtection="1">
      <protection locked="0"/>
    </xf>
    <xf numFmtId="0" fontId="16" fillId="0" borderId="2" xfId="0" applyFont="1" applyBorder="1" applyAlignment="1" applyProtection="1"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 applyProtection="1">
      <alignment vertical="center"/>
      <protection locked="0"/>
    </xf>
    <xf numFmtId="0" fontId="10" fillId="4" borderId="4" xfId="0" applyFont="1" applyFill="1" applyBorder="1" applyAlignment="1" applyProtection="1">
      <alignment horizontal="right" vertical="center" wrapText="1"/>
      <protection locked="0"/>
    </xf>
    <xf numFmtId="0" fontId="10" fillId="4" borderId="3" xfId="0" applyFont="1" applyFill="1" applyBorder="1" applyAlignment="1" applyProtection="1">
      <alignment horizontal="right" vertical="center" wrapText="1"/>
      <protection locked="0"/>
    </xf>
    <xf numFmtId="0" fontId="10" fillId="0" borderId="13" xfId="0" applyFont="1" applyFill="1" applyBorder="1" applyAlignment="1" applyProtection="1">
      <alignment horizontal="right" vertical="center" wrapText="1"/>
      <protection locked="0"/>
    </xf>
    <xf numFmtId="0" fontId="10" fillId="0" borderId="13" xfId="0" applyFont="1" applyFill="1" applyBorder="1" applyAlignment="1" applyProtection="1">
      <alignment horizontal="left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1" fillId="4" borderId="8" xfId="0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/>
      <protection locked="0"/>
    </xf>
    <xf numFmtId="0" fontId="10" fillId="4" borderId="4" xfId="0" applyFont="1" applyFill="1" applyBorder="1" applyAlignment="1" applyProtection="1">
      <alignment horizontal="left" vertical="center" wrapText="1"/>
      <protection locked="0"/>
    </xf>
    <xf numFmtId="0" fontId="10" fillId="4" borderId="12" xfId="0" applyFont="1" applyFill="1" applyBorder="1" applyAlignment="1" applyProtection="1">
      <alignment horizontal="left" vertical="center" wrapText="1"/>
      <protection locked="0"/>
    </xf>
    <xf numFmtId="0" fontId="16" fillId="4" borderId="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6" fillId="4" borderId="12" xfId="0" applyFont="1" applyFill="1" applyBorder="1" applyAlignment="1" applyProtection="1">
      <alignment horizontal="left" vertical="center" wrapText="1"/>
      <protection locked="0"/>
    </xf>
    <xf numFmtId="4" fontId="10" fillId="5" borderId="1" xfId="0" applyNumberFormat="1" applyFont="1" applyFill="1" applyBorder="1" applyAlignment="1" applyProtection="1">
      <alignment horizontal="right" vertical="center"/>
      <protection locked="0"/>
    </xf>
    <xf numFmtId="0" fontId="10" fillId="4" borderId="4" xfId="0" applyFont="1" applyFill="1" applyBorder="1" applyAlignment="1" applyProtection="1">
      <alignment vertical="center" wrapText="1"/>
      <protection locked="0"/>
    </xf>
    <xf numFmtId="0" fontId="10" fillId="4" borderId="12" xfId="0" applyFont="1" applyFill="1" applyBorder="1" applyAlignment="1" applyProtection="1">
      <alignment vertical="center" wrapText="1"/>
      <protection locked="0"/>
    </xf>
    <xf numFmtId="3" fontId="10" fillId="0" borderId="3" xfId="0" applyNumberFormat="1" applyFont="1" applyFill="1" applyBorder="1" applyAlignment="1" applyProtection="1">
      <alignment horizontal="right" vertical="center"/>
      <protection locked="0"/>
    </xf>
    <xf numFmtId="3" fontId="10" fillId="0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0" xfId="0" applyFont="1" applyProtection="1">
      <protection locked="0"/>
    </xf>
    <xf numFmtId="4" fontId="10" fillId="0" borderId="4" xfId="0" applyNumberFormat="1" applyFont="1" applyBorder="1" applyAlignment="1" applyProtection="1">
      <alignment horizontal="right" vertical="center"/>
      <protection locked="0"/>
    </xf>
    <xf numFmtId="0" fontId="16" fillId="4" borderId="4" xfId="0" applyFont="1" applyFill="1" applyBorder="1" applyAlignment="1" applyProtection="1">
      <alignment horizontal="center" vertical="center" wrapText="1"/>
      <protection locked="0"/>
    </xf>
    <xf numFmtId="0" fontId="16" fillId="4" borderId="12" xfId="0" applyFont="1" applyFill="1" applyBorder="1" applyAlignment="1" applyProtection="1">
      <alignment horizontal="center" vertical="center" wrapText="1"/>
      <protection locked="0"/>
    </xf>
    <xf numFmtId="9" fontId="10" fillId="0" borderId="4" xfId="1" applyFont="1" applyBorder="1" applyAlignment="1" applyProtection="1">
      <alignment horizontal="right" vertical="center"/>
      <protection locked="0"/>
    </xf>
    <xf numFmtId="4" fontId="10" fillId="4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4" fontId="11" fillId="0" borderId="0" xfId="0" applyNumberFormat="1" applyFont="1" applyProtection="1">
      <protection locked="0"/>
    </xf>
    <xf numFmtId="164" fontId="9" fillId="4" borderId="1" xfId="0" applyNumberFormat="1" applyFont="1" applyFill="1" applyBorder="1"/>
    <xf numFmtId="4" fontId="10" fillId="0" borderId="3" xfId="0" applyNumberFormat="1" applyFont="1" applyFill="1" applyBorder="1" applyAlignment="1" applyProtection="1">
      <alignment horizontal="right" vertical="center"/>
      <protection locked="0"/>
    </xf>
    <xf numFmtId="4" fontId="10" fillId="0" borderId="1" xfId="0" applyNumberFormat="1" applyFont="1" applyFill="1" applyBorder="1" applyAlignment="1" applyProtection="1">
      <alignment horizontal="right" vertical="center"/>
      <protection locked="0"/>
    </xf>
    <xf numFmtId="164" fontId="10" fillId="0" borderId="0" xfId="0" applyNumberFormat="1" applyFont="1" applyProtection="1">
      <protection locked="0"/>
    </xf>
    <xf numFmtId="4" fontId="10" fillId="0" borderId="4" xfId="0" applyNumberFormat="1" applyFont="1" applyFill="1" applyBorder="1" applyAlignment="1" applyProtection="1">
      <alignment horizontal="right" vertical="center"/>
      <protection locked="0"/>
    </xf>
    <xf numFmtId="4" fontId="10" fillId="4" borderId="4" xfId="0" applyNumberFormat="1" applyFont="1" applyFill="1" applyBorder="1" applyAlignment="1" applyProtection="1">
      <alignment vertical="center"/>
      <protection locked="0"/>
    </xf>
    <xf numFmtId="4" fontId="10" fillId="4" borderId="12" xfId="0" applyNumberFormat="1" applyFont="1" applyFill="1" applyBorder="1" applyAlignment="1" applyProtection="1">
      <alignment vertical="center"/>
      <protection locked="0"/>
    </xf>
    <xf numFmtId="4" fontId="10" fillId="4" borderId="3" xfId="0" applyNumberFormat="1" applyFont="1" applyFill="1" applyBorder="1" applyAlignment="1" applyProtection="1">
      <alignment vertical="center"/>
      <protection locked="0"/>
    </xf>
    <xf numFmtId="0" fontId="16" fillId="4" borderId="8" xfId="0" applyFont="1" applyFill="1" applyBorder="1" applyAlignment="1" applyProtection="1">
      <alignment horizontal="center" vertical="center" wrapText="1"/>
      <protection locked="0"/>
    </xf>
    <xf numFmtId="4" fontId="10" fillId="4" borderId="1" xfId="0" applyNumberFormat="1" applyFont="1" applyFill="1" applyBorder="1" applyAlignment="1" applyProtection="1">
      <alignment vertical="center"/>
      <protection hidden="1"/>
    </xf>
    <xf numFmtId="4" fontId="10" fillId="4" borderId="8" xfId="0" applyNumberFormat="1" applyFont="1" applyFill="1" applyBorder="1" applyAlignment="1" applyProtection="1">
      <alignment vertical="center"/>
      <protection hidden="1"/>
    </xf>
    <xf numFmtId="4" fontId="10" fillId="4" borderId="4" xfId="0" applyNumberFormat="1" applyFont="1" applyFill="1" applyBorder="1" applyAlignment="1" applyProtection="1">
      <alignment vertical="center"/>
      <protection hidden="1"/>
    </xf>
    <xf numFmtId="4" fontId="10" fillId="4" borderId="4" xfId="0" applyNumberFormat="1" applyFont="1" applyFill="1" applyBorder="1" applyAlignment="1" applyProtection="1">
      <alignment horizontal="right" vertical="center"/>
      <protection hidden="1"/>
    </xf>
    <xf numFmtId="4" fontId="10" fillId="4" borderId="1" xfId="0" applyNumberFormat="1" applyFont="1" applyFill="1" applyBorder="1" applyAlignment="1" applyProtection="1">
      <alignment horizontal="right" vertical="center"/>
      <protection hidden="1"/>
    </xf>
    <xf numFmtId="3" fontId="10" fillId="4" borderId="1" xfId="0" applyNumberFormat="1" applyFont="1" applyFill="1" applyBorder="1" applyAlignment="1" applyProtection="1">
      <alignment horizontal="right" vertical="center"/>
      <protection hidden="1"/>
    </xf>
    <xf numFmtId="4" fontId="16" fillId="4" borderId="1" xfId="0" applyNumberFormat="1" applyFont="1" applyFill="1" applyBorder="1" applyAlignment="1" applyProtection="1">
      <alignment horizontal="right" vertical="center"/>
      <protection hidden="1"/>
    </xf>
    <xf numFmtId="164" fontId="10" fillId="4" borderId="1" xfId="0" applyNumberFormat="1" applyFont="1" applyFill="1" applyBorder="1" applyAlignment="1" applyProtection="1">
      <alignment vertical="center"/>
      <protection hidden="1"/>
    </xf>
    <xf numFmtId="165" fontId="10" fillId="4" borderId="1" xfId="0" applyNumberFormat="1" applyFont="1" applyFill="1" applyBorder="1" applyAlignment="1" applyProtection="1">
      <alignment vertical="center"/>
      <protection hidden="1"/>
    </xf>
    <xf numFmtId="165" fontId="10" fillId="4" borderId="1" xfId="1" applyNumberFormat="1" applyFont="1" applyFill="1" applyBorder="1" applyAlignment="1" applyProtection="1">
      <alignment vertical="center"/>
      <protection hidden="1"/>
    </xf>
    <xf numFmtId="4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0" fillId="0" borderId="0" xfId="2" applyFont="1" applyFill="1" applyAlignment="1" applyProtection="1">
      <alignment vertical="center" wrapText="1"/>
      <protection locked="0"/>
    </xf>
    <xf numFmtId="0" fontId="15" fillId="0" borderId="0" xfId="0" applyFont="1" applyProtection="1">
      <protection locked="0"/>
    </xf>
    <xf numFmtId="0" fontId="33" fillId="0" borderId="0" xfId="2" applyFont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top" wrapText="1"/>
      <protection locked="0"/>
    </xf>
    <xf numFmtId="0" fontId="36" fillId="0" borderId="0" xfId="0" applyFont="1" applyProtection="1">
      <protection locked="0"/>
    </xf>
    <xf numFmtId="0" fontId="10" fillId="0" borderId="0" xfId="2" applyFont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/>
    <xf numFmtId="0" fontId="38" fillId="0" borderId="0" xfId="0" applyFont="1" applyProtection="1">
      <protection locked="0"/>
    </xf>
    <xf numFmtId="0" fontId="39" fillId="0" borderId="0" xfId="0" applyFont="1" applyProtection="1">
      <protection hidden="1"/>
    </xf>
    <xf numFmtId="0" fontId="40" fillId="0" borderId="0" xfId="0" applyFont="1" applyProtection="1"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 applyProtection="1">
      <alignment vertical="center"/>
      <protection locked="0"/>
    </xf>
    <xf numFmtId="164" fontId="3" fillId="0" borderId="10" xfId="0" applyNumberFormat="1" applyFont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4" fontId="3" fillId="3" borderId="11" xfId="0" applyNumberFormat="1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11" xfId="0" applyFont="1" applyBorder="1" applyAlignment="1" applyProtection="1">
      <alignment horizontal="right" vertical="center"/>
      <protection locked="0"/>
    </xf>
    <xf numFmtId="0" fontId="3" fillId="0" borderId="11" xfId="0" applyFont="1" applyFill="1" applyBorder="1" applyAlignment="1" applyProtection="1">
      <alignment horizontal="right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4" fontId="3" fillId="0" borderId="17" xfId="0" applyNumberFormat="1" applyFont="1" applyFill="1" applyBorder="1" applyAlignment="1" applyProtection="1">
      <alignment vertical="center"/>
      <protection locked="0"/>
    </xf>
    <xf numFmtId="4" fontId="3" fillId="3" borderId="18" xfId="0" applyNumberFormat="1" applyFont="1" applyFill="1" applyBorder="1" applyAlignment="1" applyProtection="1">
      <alignment vertical="center"/>
    </xf>
    <xf numFmtId="0" fontId="0" fillId="0" borderId="0" xfId="0" applyFill="1"/>
    <xf numFmtId="0" fontId="43" fillId="0" borderId="4" xfId="0" applyFont="1" applyFill="1" applyBorder="1" applyAlignment="1" applyProtection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0" fontId="0" fillId="0" borderId="11" xfId="0" applyBorder="1" applyAlignment="1" applyProtection="1">
      <alignment horizontal="center" vertical="center"/>
    </xf>
    <xf numFmtId="4" fontId="0" fillId="0" borderId="11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2" fontId="45" fillId="4" borderId="1" xfId="0" applyNumberFormat="1" applyFont="1" applyFill="1" applyBorder="1"/>
    <xf numFmtId="0" fontId="0" fillId="0" borderId="23" xfId="0" applyBorder="1" applyAlignment="1" applyProtection="1">
      <alignment horizontal="center" vertical="center"/>
    </xf>
    <xf numFmtId="4" fontId="7" fillId="4" borderId="23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9" fontId="10" fillId="0" borderId="4" xfId="1" applyFont="1" applyFill="1" applyBorder="1" applyAlignment="1" applyProtection="1">
      <alignment horizontal="right" vertical="center"/>
      <protection hidden="1"/>
    </xf>
    <xf numFmtId="9" fontId="10" fillId="0" borderId="1" xfId="1" applyFont="1" applyFill="1" applyBorder="1" applyAlignment="1" applyProtection="1">
      <alignment horizontal="right" vertical="center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" fontId="31" fillId="0" borderId="0" xfId="0" applyNumberFormat="1" applyFont="1" applyProtection="1">
      <protection locked="0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10" fillId="4" borderId="4" xfId="0" quotePrefix="1" applyFont="1" applyFill="1" applyBorder="1" applyAlignment="1" applyProtection="1">
      <alignment horizontal="center" vertical="center" wrapText="1"/>
      <protection locked="0"/>
    </xf>
    <xf numFmtId="9" fontId="10" fillId="4" borderId="4" xfId="1" applyFont="1" applyFill="1" applyBorder="1" applyAlignment="1" applyProtection="1">
      <alignment horizontal="center" vertical="center" wrapText="1"/>
      <protection locked="0"/>
    </xf>
    <xf numFmtId="0" fontId="24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4" xfId="0" applyFont="1" applyFill="1" applyBorder="1" applyAlignment="1" applyProtection="1">
      <alignment horizontal="center" vertical="center" wrapText="1"/>
      <protection locked="0"/>
    </xf>
    <xf numFmtId="0" fontId="10" fillId="4" borderId="1" xfId="0" quotePrefix="1" applyFont="1" applyFill="1" applyBorder="1" applyAlignment="1" applyProtection="1">
      <alignment horizontal="center" vertical="center" wrapText="1"/>
      <protection hidden="1"/>
    </xf>
    <xf numFmtId="0" fontId="15" fillId="4" borderId="1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2" applyFont="1" applyFill="1" applyAlignment="1" applyProtection="1">
      <alignment horizontal="left" vertical="center" wrapText="1"/>
      <protection locked="0"/>
    </xf>
    <xf numFmtId="0" fontId="10" fillId="0" borderId="0" xfId="2" applyFont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6" fillId="4" borderId="4" xfId="0" applyFont="1" applyFill="1" applyBorder="1" applyAlignment="1" applyProtection="1">
      <alignment horizontal="left" vertical="center" wrapText="1"/>
      <protection locked="0"/>
    </xf>
    <xf numFmtId="0" fontId="16" fillId="4" borderId="12" xfId="0" applyFont="1" applyFill="1" applyBorder="1" applyAlignment="1" applyProtection="1">
      <alignment horizontal="left" vertical="center" wrapText="1"/>
      <protection locked="0"/>
    </xf>
    <xf numFmtId="0" fontId="16" fillId="4" borderId="3" xfId="0" applyFont="1" applyFill="1" applyBorder="1" applyAlignment="1" applyProtection="1">
      <alignment horizontal="left" vertical="center" wrapText="1"/>
      <protection locked="0"/>
    </xf>
    <xf numFmtId="4" fontId="10" fillId="4" borderId="4" xfId="0" applyNumberFormat="1" applyFont="1" applyFill="1" applyBorder="1" applyAlignment="1" applyProtection="1">
      <alignment horizontal="center" vertical="center"/>
      <protection locked="0"/>
    </xf>
    <xf numFmtId="4" fontId="10" fillId="4" borderId="12" xfId="0" applyNumberFormat="1" applyFont="1" applyFill="1" applyBorder="1" applyAlignment="1" applyProtection="1">
      <alignment horizontal="center" vertical="center"/>
      <protection locked="0"/>
    </xf>
    <xf numFmtId="4" fontId="10" fillId="4" borderId="3" xfId="0" applyNumberFormat="1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right" vertical="center" wrapText="1"/>
      <protection locked="0"/>
    </xf>
    <xf numFmtId="0" fontId="10" fillId="4" borderId="12" xfId="0" applyFont="1" applyFill="1" applyBorder="1" applyAlignment="1" applyProtection="1">
      <alignment horizontal="right" vertical="center" wrapText="1"/>
      <protection locked="0"/>
    </xf>
    <xf numFmtId="0" fontId="10" fillId="4" borderId="3" xfId="0" applyFont="1" applyFill="1" applyBorder="1" applyAlignment="1" applyProtection="1">
      <alignment horizontal="right" vertical="center" wrapText="1"/>
      <protection locked="0"/>
    </xf>
    <xf numFmtId="0" fontId="16" fillId="4" borderId="4" xfId="0" applyFont="1" applyFill="1" applyBorder="1" applyAlignment="1" applyProtection="1">
      <alignment horizontal="center" vertical="center" wrapText="1"/>
      <protection locked="0"/>
    </xf>
    <xf numFmtId="0" fontId="16" fillId="4" borderId="12" xfId="0" applyFont="1" applyFill="1" applyBorder="1" applyAlignment="1" applyProtection="1">
      <alignment horizontal="center" vertical="center" wrapText="1"/>
      <protection locked="0"/>
    </xf>
    <xf numFmtId="0" fontId="16" fillId="4" borderId="3" xfId="0" applyFont="1" applyFill="1" applyBorder="1" applyAlignment="1" applyProtection="1">
      <alignment horizontal="center" vertical="center" wrapText="1"/>
      <protection locked="0"/>
    </xf>
    <xf numFmtId="0" fontId="10" fillId="4" borderId="4" xfId="0" applyFont="1" applyFill="1" applyBorder="1" applyAlignment="1" applyProtection="1">
      <alignment horizontal="left" vertical="center" wrapText="1"/>
      <protection locked="0"/>
    </xf>
    <xf numFmtId="0" fontId="10" fillId="4" borderId="12" xfId="0" applyFont="1" applyFill="1" applyBorder="1" applyAlignment="1" applyProtection="1">
      <alignment horizontal="left" vertical="center" wrapText="1"/>
      <protection locked="0"/>
    </xf>
    <xf numFmtId="0" fontId="10" fillId="4" borderId="3" xfId="0" applyFont="1" applyFill="1" applyBorder="1" applyAlignment="1" applyProtection="1">
      <alignment horizontal="left" vertical="center" wrapText="1"/>
      <protection locked="0"/>
    </xf>
    <xf numFmtId="0" fontId="10" fillId="4" borderId="1" xfId="0" applyFont="1" applyFill="1" applyBorder="1" applyAlignment="1" applyProtection="1">
      <alignment horizontal="left" vertical="center" wrapText="1"/>
      <protection locked="0"/>
    </xf>
    <xf numFmtId="0" fontId="21" fillId="4" borderId="4" xfId="0" applyFont="1" applyFill="1" applyBorder="1" applyAlignment="1" applyProtection="1">
      <alignment horizontal="left" vertical="center" wrapText="1"/>
      <protection locked="0"/>
    </xf>
    <xf numFmtId="0" fontId="21" fillId="4" borderId="12" xfId="0" applyFont="1" applyFill="1" applyBorder="1" applyAlignment="1" applyProtection="1">
      <alignment horizontal="left" vertical="center" wrapText="1"/>
      <protection locked="0"/>
    </xf>
    <xf numFmtId="0" fontId="21" fillId="4" borderId="3" xfId="0" applyFont="1" applyFill="1" applyBorder="1" applyAlignment="1" applyProtection="1">
      <alignment horizontal="left" vertical="center" wrapText="1"/>
      <protection locked="0"/>
    </xf>
    <xf numFmtId="0" fontId="21" fillId="0" borderId="4" xfId="0" applyFont="1" applyFill="1" applyBorder="1" applyAlignment="1" applyProtection="1">
      <alignment horizontal="center" vertical="center" wrapText="1"/>
      <protection locked="0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3" xfId="0" applyFont="1" applyFill="1" applyBorder="1" applyAlignment="1" applyProtection="1">
      <alignment horizontal="center" vertical="center" wrapText="1"/>
      <protection locked="0"/>
    </xf>
    <xf numFmtId="0" fontId="14" fillId="4" borderId="4" xfId="0" applyFont="1" applyFill="1" applyBorder="1" applyAlignment="1" applyProtection="1">
      <alignment horizontal="left" vertical="center" wrapText="1"/>
      <protection locked="0"/>
    </xf>
    <xf numFmtId="0" fontId="14" fillId="4" borderId="12" xfId="0" applyFont="1" applyFill="1" applyBorder="1" applyAlignment="1" applyProtection="1">
      <alignment horizontal="left" vertical="center" wrapText="1"/>
      <protection locked="0"/>
    </xf>
    <xf numFmtId="0" fontId="14" fillId="4" borderId="3" xfId="0" applyFont="1" applyFill="1" applyBorder="1" applyAlignment="1" applyProtection="1">
      <alignment horizontal="left" vertical="center" wrapText="1"/>
      <protection locked="0"/>
    </xf>
    <xf numFmtId="164" fontId="10" fillId="4" borderId="4" xfId="0" applyNumberFormat="1" applyFont="1" applyFill="1" applyBorder="1" applyAlignment="1" applyProtection="1">
      <alignment horizontal="center" vertical="center"/>
      <protection locked="0"/>
    </xf>
    <xf numFmtId="164" fontId="10" fillId="4" borderId="12" xfId="0" applyNumberFormat="1" applyFont="1" applyFill="1" applyBorder="1" applyAlignment="1" applyProtection="1">
      <alignment horizontal="center" vertical="center"/>
      <protection locked="0"/>
    </xf>
    <xf numFmtId="164" fontId="10" fillId="4" borderId="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17" fillId="6" borderId="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16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4" xfId="0" applyNumberFormat="1" applyFont="1" applyFill="1" applyBorder="1" applyAlignment="1" applyProtection="1">
      <alignment horizontal="center" vertical="center"/>
      <protection locked="0"/>
    </xf>
    <xf numFmtId="3" fontId="10" fillId="4" borderId="12" xfId="0" applyNumberFormat="1" applyFont="1" applyFill="1" applyBorder="1" applyAlignment="1" applyProtection="1">
      <alignment horizontal="center" vertical="center"/>
      <protection locked="0"/>
    </xf>
    <xf numFmtId="3" fontId="10" fillId="4" borderId="3" xfId="0" applyNumberFormat="1" applyFont="1" applyFill="1" applyBorder="1" applyAlignment="1" applyProtection="1">
      <alignment horizontal="center" vertical="center"/>
      <protection locked="0"/>
    </xf>
    <xf numFmtId="4" fontId="16" fillId="4" borderId="4" xfId="0" applyNumberFormat="1" applyFont="1" applyFill="1" applyBorder="1" applyAlignment="1" applyProtection="1">
      <alignment horizontal="center" vertical="center"/>
      <protection locked="0"/>
    </xf>
    <xf numFmtId="4" fontId="16" fillId="4" borderId="12" xfId="0" applyNumberFormat="1" applyFont="1" applyFill="1" applyBorder="1" applyAlignment="1" applyProtection="1">
      <alignment horizontal="center" vertical="center"/>
      <protection locked="0"/>
    </xf>
    <xf numFmtId="4" fontId="16" fillId="4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42" fillId="0" borderId="4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0" fontId="42" fillId="0" borderId="3" xfId="0" applyFont="1" applyBorder="1" applyAlignment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41" fillId="0" borderId="4" xfId="0" applyFont="1" applyFill="1" applyBorder="1" applyAlignment="1" applyProtection="1">
      <alignment horizontal="center" vertical="center" wrapText="1"/>
    </xf>
    <xf numFmtId="0" fontId="41" fillId="0" borderId="3" xfId="0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abSelected="1" zoomScale="80" zoomScaleNormal="80" workbookViewId="0">
      <selection activeCell="A2" sqref="A2:O2"/>
    </sheetView>
  </sheetViews>
  <sheetFormatPr defaultColWidth="9.140625" defaultRowHeight="14.25" x14ac:dyDescent="0.2"/>
  <cols>
    <col min="1" max="3" width="9.140625" style="13"/>
    <col min="4" max="4" width="8.7109375" style="13" customWidth="1"/>
    <col min="5" max="8" width="9.140625" style="13"/>
    <col min="9" max="9" width="18.5703125" style="13" customWidth="1"/>
    <col min="10" max="10" width="8.7109375" style="52" customWidth="1"/>
    <col min="11" max="42" width="18.5703125" style="13" customWidth="1"/>
    <col min="43" max="43" width="10.5703125" style="13" customWidth="1"/>
    <col min="44" max="44" width="8.42578125" style="13" customWidth="1"/>
    <col min="45" max="16384" width="9.140625" style="13"/>
  </cols>
  <sheetData>
    <row r="1" spans="1:44" x14ac:dyDescent="0.2">
      <c r="A1" s="11"/>
      <c r="B1" s="11"/>
      <c r="C1" s="11"/>
      <c r="D1" s="11"/>
      <c r="E1" s="11"/>
      <c r="F1" s="11"/>
      <c r="G1" s="11"/>
      <c r="H1" s="11"/>
      <c r="I1" s="57"/>
      <c r="J1" s="12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44" ht="24" customHeight="1" x14ac:dyDescent="0.2">
      <c r="A2" s="177" t="s">
        <v>52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4"/>
      <c r="Q2" s="14"/>
      <c r="R2" s="14"/>
      <c r="S2" s="14"/>
      <c r="T2" s="14"/>
      <c r="U2" s="14"/>
      <c r="V2" s="14"/>
      <c r="W2" s="14"/>
      <c r="X2" s="14"/>
      <c r="Y2" s="14"/>
      <c r="Z2" s="11"/>
      <c r="AA2" s="14"/>
      <c r="AB2" s="14"/>
      <c r="AC2" s="14"/>
      <c r="AD2" s="14"/>
      <c r="AE2" s="11"/>
    </row>
    <row r="3" spans="1:44" ht="30.75" customHeight="1" x14ac:dyDescent="0.2">
      <c r="A3" s="163" t="s">
        <v>53</v>
      </c>
      <c r="B3" s="163"/>
      <c r="C3" s="163"/>
      <c r="D3" s="163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</row>
    <row r="4" spans="1:44" ht="30.75" customHeight="1" x14ac:dyDescent="0.2">
      <c r="A4" s="163" t="s">
        <v>54</v>
      </c>
      <c r="B4" s="163"/>
      <c r="C4" s="163"/>
      <c r="D4" s="163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44" ht="30.75" customHeight="1" x14ac:dyDescent="0.2">
      <c r="A5" s="154" t="s">
        <v>30</v>
      </c>
      <c r="B5" s="155"/>
      <c r="C5" s="155"/>
      <c r="D5" s="15" t="s">
        <v>55</v>
      </c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</row>
    <row r="6" spans="1:44" ht="30.75" customHeight="1" x14ac:dyDescent="0.2">
      <c r="A6" s="154" t="s">
        <v>56</v>
      </c>
      <c r="B6" s="155"/>
      <c r="C6" s="155"/>
      <c r="D6" s="15" t="s">
        <v>55</v>
      </c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</row>
    <row r="7" spans="1:44" ht="30.75" customHeight="1" x14ac:dyDescent="0.2">
      <c r="A7" s="132" t="s">
        <v>57</v>
      </c>
      <c r="B7" s="133"/>
      <c r="C7" s="134"/>
      <c r="D7" s="15" t="s">
        <v>58</v>
      </c>
      <c r="E7" s="168"/>
      <c r="F7" s="169"/>
      <c r="G7" s="169"/>
      <c r="H7" s="169"/>
      <c r="I7" s="169"/>
      <c r="J7" s="169"/>
      <c r="K7" s="169"/>
      <c r="L7" s="169"/>
      <c r="M7" s="169"/>
      <c r="N7" s="169"/>
      <c r="O7" s="170"/>
    </row>
    <row r="8" spans="1:44" ht="30.75" customHeight="1" x14ac:dyDescent="0.2">
      <c r="A8" s="154" t="s">
        <v>163</v>
      </c>
      <c r="B8" s="155"/>
      <c r="C8" s="155"/>
      <c r="D8" s="156"/>
      <c r="E8" s="166" t="s">
        <v>175</v>
      </c>
      <c r="F8" s="166"/>
      <c r="G8" s="166"/>
      <c r="H8" s="166"/>
      <c r="I8" s="166"/>
      <c r="J8" s="166"/>
      <c r="K8" s="166"/>
      <c r="L8" s="166"/>
      <c r="M8" s="166"/>
      <c r="N8" s="166"/>
      <c r="O8" s="166"/>
    </row>
    <row r="9" spans="1:44" x14ac:dyDescent="0.2">
      <c r="A9" s="16"/>
      <c r="B9" s="11"/>
      <c r="C9" s="11"/>
      <c r="D9" s="11"/>
      <c r="E9" s="11"/>
      <c r="F9" s="11"/>
      <c r="G9" s="11"/>
      <c r="H9" s="11"/>
      <c r="I9" s="11"/>
      <c r="J9" s="12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44" ht="18" x14ac:dyDescent="0.2">
      <c r="A10" s="161" t="s">
        <v>59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7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44" ht="18" x14ac:dyDescent="0.2">
      <c r="A11" s="162"/>
      <c r="B11" s="162"/>
      <c r="C11" s="162"/>
      <c r="D11" s="162"/>
      <c r="E11" s="162"/>
      <c r="F11" s="162"/>
      <c r="G11" s="162"/>
      <c r="H11" s="162"/>
      <c r="I11" s="162"/>
      <c r="J11" s="162"/>
      <c r="K11" s="18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0"/>
      <c r="AA11" s="19"/>
      <c r="AB11" s="19"/>
      <c r="AC11" s="19"/>
      <c r="AD11" s="19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44" ht="30.75" customHeight="1" x14ac:dyDescent="0.2">
      <c r="A12" s="151" t="s">
        <v>60</v>
      </c>
      <c r="B12" s="152"/>
      <c r="C12" s="152"/>
      <c r="D12" s="152"/>
      <c r="E12" s="152"/>
      <c r="F12" s="152"/>
      <c r="G12" s="152"/>
      <c r="H12" s="152"/>
      <c r="I12" s="152"/>
      <c r="J12" s="153"/>
      <c r="K12" s="2" t="s">
        <v>61</v>
      </c>
      <c r="L12" s="2" t="s">
        <v>62</v>
      </c>
      <c r="M12" s="2" t="s">
        <v>63</v>
      </c>
      <c r="N12" s="2" t="s">
        <v>64</v>
      </c>
      <c r="O12" s="2" t="s">
        <v>65</v>
      </c>
      <c r="P12" s="2" t="s">
        <v>66</v>
      </c>
      <c r="Q12" s="2" t="s">
        <v>67</v>
      </c>
      <c r="R12" s="2" t="s">
        <v>68</v>
      </c>
      <c r="S12" s="2" t="s">
        <v>69</v>
      </c>
      <c r="T12" s="2" t="s">
        <v>70</v>
      </c>
      <c r="U12" s="2" t="s">
        <v>71</v>
      </c>
      <c r="V12" s="2" t="s">
        <v>72</v>
      </c>
      <c r="W12" s="2" t="s">
        <v>73</v>
      </c>
      <c r="X12" s="2" t="s">
        <v>74</v>
      </c>
      <c r="Y12" s="2" t="s">
        <v>75</v>
      </c>
      <c r="Z12" s="2" t="s">
        <v>76</v>
      </c>
      <c r="AA12" s="2" t="s">
        <v>77</v>
      </c>
      <c r="AB12" s="2" t="s">
        <v>78</v>
      </c>
      <c r="AC12" s="2" t="s">
        <v>79</v>
      </c>
      <c r="AD12" s="2" t="s">
        <v>80</v>
      </c>
      <c r="AE12" s="2" t="s">
        <v>81</v>
      </c>
      <c r="AF12" s="116" t="s">
        <v>82</v>
      </c>
      <c r="AG12" s="116" t="s">
        <v>83</v>
      </c>
      <c r="AH12" s="116" t="s">
        <v>84</v>
      </c>
      <c r="AI12" s="116" t="s">
        <v>85</v>
      </c>
      <c r="AJ12" s="116" t="s">
        <v>86</v>
      </c>
      <c r="AK12" s="116" t="s">
        <v>87</v>
      </c>
      <c r="AL12" s="116" t="s">
        <v>88</v>
      </c>
      <c r="AM12" s="116" t="s">
        <v>89</v>
      </c>
      <c r="AN12" s="116" t="s">
        <v>90</v>
      </c>
      <c r="AO12" s="116" t="s">
        <v>91</v>
      </c>
      <c r="AP12" s="116" t="s">
        <v>92</v>
      </c>
    </row>
    <row r="13" spans="1:44" ht="30" customHeight="1" x14ac:dyDescent="0.2">
      <c r="A13" s="21" t="s">
        <v>93</v>
      </c>
      <c r="B13" s="132" t="s">
        <v>94</v>
      </c>
      <c r="C13" s="133"/>
      <c r="D13" s="133"/>
      <c r="E13" s="133"/>
      <c r="F13" s="133"/>
      <c r="G13" s="133"/>
      <c r="H13" s="133"/>
      <c r="I13" s="134"/>
      <c r="J13" s="118" t="s">
        <v>95</v>
      </c>
      <c r="K13" s="157"/>
      <c r="L13" s="158"/>
      <c r="M13" s="158"/>
      <c r="N13" s="158"/>
      <c r="O13" s="158"/>
      <c r="P13" s="159"/>
      <c r="Q13" s="71" t="e">
        <f>(Q16*3.6+Q17)/Q20</f>
        <v>#DIV/0!</v>
      </c>
      <c r="R13" s="71" t="e">
        <f t="shared" ref="R13:V13" si="0">(R16*3.6+R17)/R20</f>
        <v>#DIV/0!</v>
      </c>
      <c r="S13" s="71" t="e">
        <f t="shared" si="0"/>
        <v>#DIV/0!</v>
      </c>
      <c r="T13" s="71" t="e">
        <f t="shared" si="0"/>
        <v>#DIV/0!</v>
      </c>
      <c r="U13" s="71" t="e">
        <f t="shared" si="0"/>
        <v>#DIV/0!</v>
      </c>
      <c r="V13" s="71" t="e">
        <f t="shared" si="0"/>
        <v>#DIV/0!</v>
      </c>
      <c r="W13" s="71" t="e">
        <f t="shared" ref="W13:AP13" si="1">(W16*3.6+W17)/W20</f>
        <v>#DIV/0!</v>
      </c>
      <c r="X13" s="71" t="e">
        <f t="shared" si="1"/>
        <v>#DIV/0!</v>
      </c>
      <c r="Y13" s="71" t="e">
        <f t="shared" si="1"/>
        <v>#DIV/0!</v>
      </c>
      <c r="Z13" s="71" t="e">
        <f t="shared" si="1"/>
        <v>#DIV/0!</v>
      </c>
      <c r="AA13" s="71" t="e">
        <f t="shared" si="1"/>
        <v>#DIV/0!</v>
      </c>
      <c r="AB13" s="71" t="e">
        <f t="shared" si="1"/>
        <v>#DIV/0!</v>
      </c>
      <c r="AC13" s="71" t="e">
        <f t="shared" si="1"/>
        <v>#DIV/0!</v>
      </c>
      <c r="AD13" s="71" t="e">
        <f t="shared" si="1"/>
        <v>#DIV/0!</v>
      </c>
      <c r="AE13" s="71" t="e">
        <f t="shared" si="1"/>
        <v>#DIV/0!</v>
      </c>
      <c r="AF13" s="71" t="e">
        <f t="shared" si="1"/>
        <v>#DIV/0!</v>
      </c>
      <c r="AG13" s="71" t="e">
        <f t="shared" si="1"/>
        <v>#DIV/0!</v>
      </c>
      <c r="AH13" s="71" t="e">
        <f t="shared" si="1"/>
        <v>#DIV/0!</v>
      </c>
      <c r="AI13" s="71" t="e">
        <f t="shared" si="1"/>
        <v>#DIV/0!</v>
      </c>
      <c r="AJ13" s="71" t="e">
        <f t="shared" si="1"/>
        <v>#DIV/0!</v>
      </c>
      <c r="AK13" s="71" t="e">
        <f t="shared" si="1"/>
        <v>#DIV/0!</v>
      </c>
      <c r="AL13" s="71" t="e">
        <f t="shared" si="1"/>
        <v>#DIV/0!</v>
      </c>
      <c r="AM13" s="71" t="e">
        <f t="shared" si="1"/>
        <v>#DIV/0!</v>
      </c>
      <c r="AN13" s="71" t="e">
        <f t="shared" si="1"/>
        <v>#DIV/0!</v>
      </c>
      <c r="AO13" s="71" t="e">
        <f t="shared" si="1"/>
        <v>#DIV/0!</v>
      </c>
      <c r="AP13" s="71" t="e">
        <f t="shared" si="1"/>
        <v>#DIV/0!</v>
      </c>
      <c r="AQ13" s="53"/>
      <c r="AR13" s="53"/>
    </row>
    <row r="14" spans="1:44" ht="30" customHeight="1" x14ac:dyDescent="0.2">
      <c r="A14" s="21" t="s">
        <v>96</v>
      </c>
      <c r="B14" s="132" t="s">
        <v>97</v>
      </c>
      <c r="C14" s="133"/>
      <c r="D14" s="133"/>
      <c r="E14" s="133"/>
      <c r="F14" s="133"/>
      <c r="G14" s="133"/>
      <c r="H14" s="133"/>
      <c r="I14" s="134"/>
      <c r="J14" s="119" t="s">
        <v>98</v>
      </c>
      <c r="K14" s="157"/>
      <c r="L14" s="158"/>
      <c r="M14" s="158"/>
      <c r="N14" s="158"/>
      <c r="O14" s="158"/>
      <c r="P14" s="159"/>
      <c r="Q14" s="72" t="e">
        <f>Q18*3.6/Q19/100</f>
        <v>#DIV/0!</v>
      </c>
      <c r="R14" s="72" t="e">
        <f t="shared" ref="R14:AP14" si="2">R18*3.6/R19/100</f>
        <v>#DIV/0!</v>
      </c>
      <c r="S14" s="72" t="e">
        <f t="shared" si="2"/>
        <v>#DIV/0!</v>
      </c>
      <c r="T14" s="72" t="e">
        <f t="shared" si="2"/>
        <v>#DIV/0!</v>
      </c>
      <c r="U14" s="72" t="e">
        <f t="shared" si="2"/>
        <v>#DIV/0!</v>
      </c>
      <c r="V14" s="72" t="e">
        <f t="shared" si="2"/>
        <v>#DIV/0!</v>
      </c>
      <c r="W14" s="72" t="e">
        <f t="shared" si="2"/>
        <v>#DIV/0!</v>
      </c>
      <c r="X14" s="72" t="e">
        <f t="shared" si="2"/>
        <v>#DIV/0!</v>
      </c>
      <c r="Y14" s="72" t="e">
        <f t="shared" si="2"/>
        <v>#DIV/0!</v>
      </c>
      <c r="Z14" s="72" t="e">
        <f t="shared" si="2"/>
        <v>#DIV/0!</v>
      </c>
      <c r="AA14" s="72" t="e">
        <f t="shared" si="2"/>
        <v>#DIV/0!</v>
      </c>
      <c r="AB14" s="72" t="e">
        <f t="shared" si="2"/>
        <v>#DIV/0!</v>
      </c>
      <c r="AC14" s="72" t="e">
        <f t="shared" si="2"/>
        <v>#DIV/0!</v>
      </c>
      <c r="AD14" s="72" t="e">
        <f t="shared" si="2"/>
        <v>#DIV/0!</v>
      </c>
      <c r="AE14" s="72" t="e">
        <f t="shared" si="2"/>
        <v>#DIV/0!</v>
      </c>
      <c r="AF14" s="72" t="e">
        <f t="shared" si="2"/>
        <v>#DIV/0!</v>
      </c>
      <c r="AG14" s="72" t="e">
        <f t="shared" si="2"/>
        <v>#DIV/0!</v>
      </c>
      <c r="AH14" s="72" t="e">
        <f t="shared" si="2"/>
        <v>#DIV/0!</v>
      </c>
      <c r="AI14" s="72" t="e">
        <f t="shared" si="2"/>
        <v>#DIV/0!</v>
      </c>
      <c r="AJ14" s="72" t="e">
        <f t="shared" si="2"/>
        <v>#DIV/0!</v>
      </c>
      <c r="AK14" s="72" t="e">
        <f t="shared" si="2"/>
        <v>#DIV/0!</v>
      </c>
      <c r="AL14" s="72" t="e">
        <f t="shared" si="2"/>
        <v>#DIV/0!</v>
      </c>
      <c r="AM14" s="72" t="e">
        <f t="shared" si="2"/>
        <v>#DIV/0!</v>
      </c>
      <c r="AN14" s="72" t="e">
        <f t="shared" si="2"/>
        <v>#DIV/0!</v>
      </c>
      <c r="AO14" s="72" t="e">
        <f t="shared" si="2"/>
        <v>#DIV/0!</v>
      </c>
      <c r="AP14" s="72" t="e">
        <f t="shared" si="2"/>
        <v>#DIV/0!</v>
      </c>
      <c r="AQ14" s="53"/>
      <c r="AR14" s="53"/>
    </row>
    <row r="15" spans="1:44" ht="26.25" customHeight="1" x14ac:dyDescent="0.2">
      <c r="A15" s="21" t="s">
        <v>99</v>
      </c>
      <c r="B15" s="132" t="s">
        <v>100</v>
      </c>
      <c r="C15" s="133"/>
      <c r="D15" s="133"/>
      <c r="E15" s="133"/>
      <c r="F15" s="133"/>
      <c r="G15" s="133"/>
      <c r="H15" s="133"/>
      <c r="I15" s="134"/>
      <c r="J15" s="118"/>
      <c r="K15" s="157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9"/>
      <c r="AQ15" s="53"/>
      <c r="AR15" s="53"/>
    </row>
    <row r="16" spans="1:44" ht="26.25" customHeight="1" x14ac:dyDescent="0.2">
      <c r="A16" s="138" t="s">
        <v>101</v>
      </c>
      <c r="B16" s="140"/>
      <c r="C16" s="144" t="s">
        <v>194</v>
      </c>
      <c r="D16" s="145"/>
      <c r="E16" s="145"/>
      <c r="F16" s="145"/>
      <c r="G16" s="145"/>
      <c r="H16" s="145"/>
      <c r="I16" s="145"/>
      <c r="J16" s="118" t="s">
        <v>102</v>
      </c>
      <c r="K16" s="157"/>
      <c r="L16" s="158"/>
      <c r="M16" s="158"/>
      <c r="N16" s="158"/>
      <c r="O16" s="158"/>
      <c r="P16" s="159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53"/>
      <c r="AR16" s="53"/>
    </row>
    <row r="17" spans="1:44" ht="26.25" customHeight="1" x14ac:dyDescent="0.2">
      <c r="A17" s="138" t="s">
        <v>103</v>
      </c>
      <c r="B17" s="140"/>
      <c r="C17" s="144" t="s">
        <v>195</v>
      </c>
      <c r="D17" s="145"/>
      <c r="E17" s="145"/>
      <c r="F17" s="145"/>
      <c r="G17" s="145"/>
      <c r="H17" s="145"/>
      <c r="I17" s="145"/>
      <c r="J17" s="118" t="s">
        <v>104</v>
      </c>
      <c r="K17" s="157"/>
      <c r="L17" s="158"/>
      <c r="M17" s="158"/>
      <c r="N17" s="158"/>
      <c r="O17" s="158"/>
      <c r="P17" s="159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53"/>
      <c r="AR17" s="53"/>
    </row>
    <row r="18" spans="1:44" ht="26.25" customHeight="1" x14ac:dyDescent="0.2">
      <c r="A18" s="138" t="s">
        <v>105</v>
      </c>
      <c r="B18" s="140"/>
      <c r="C18" s="144" t="s">
        <v>106</v>
      </c>
      <c r="D18" s="145"/>
      <c r="E18" s="145"/>
      <c r="F18" s="145"/>
      <c r="G18" s="145"/>
      <c r="H18" s="145"/>
      <c r="I18" s="145"/>
      <c r="J18" s="118" t="s">
        <v>102</v>
      </c>
      <c r="K18" s="157"/>
      <c r="L18" s="158"/>
      <c r="M18" s="158"/>
      <c r="N18" s="158"/>
      <c r="O18" s="158"/>
      <c r="P18" s="159"/>
      <c r="Q18" s="70">
        <f>'Sprzedaż energii elektrycznej'!E2</f>
        <v>0</v>
      </c>
      <c r="R18" s="70">
        <f>'Sprzedaż energii elektrycznej'!F2</f>
        <v>0</v>
      </c>
      <c r="S18" s="70">
        <f>'Sprzedaż energii elektrycznej'!G2</f>
        <v>0</v>
      </c>
      <c r="T18" s="70">
        <f>'Sprzedaż energii elektrycznej'!H2</f>
        <v>0</v>
      </c>
      <c r="U18" s="70">
        <f>'Sprzedaż energii elektrycznej'!I2</f>
        <v>0</v>
      </c>
      <c r="V18" s="70">
        <f>'Sprzedaż energii elektrycznej'!J2</f>
        <v>0</v>
      </c>
      <c r="W18" s="70">
        <f>'Sprzedaż energii elektrycznej'!K2</f>
        <v>0</v>
      </c>
      <c r="X18" s="70">
        <f>'Sprzedaż energii elektrycznej'!L2</f>
        <v>0</v>
      </c>
      <c r="Y18" s="70">
        <f>'Sprzedaż energii elektrycznej'!M2</f>
        <v>0</v>
      </c>
      <c r="Z18" s="70">
        <f>'Sprzedaż energii elektrycznej'!N2</f>
        <v>0</v>
      </c>
      <c r="AA18" s="70">
        <f>'Sprzedaż energii elektrycznej'!O2</f>
        <v>0</v>
      </c>
      <c r="AB18" s="70">
        <f>'Sprzedaż energii elektrycznej'!P2</f>
        <v>0</v>
      </c>
      <c r="AC18" s="70">
        <f>'Sprzedaż energii elektrycznej'!Q2</f>
        <v>0</v>
      </c>
      <c r="AD18" s="70">
        <f>'Sprzedaż energii elektrycznej'!R2</f>
        <v>0</v>
      </c>
      <c r="AE18" s="70">
        <f>'Sprzedaż energii elektrycznej'!S2</f>
        <v>0</v>
      </c>
      <c r="AF18" s="70">
        <f>'Sprzedaż energii elektrycznej'!T2</f>
        <v>0</v>
      </c>
      <c r="AG18" s="70">
        <f>'Sprzedaż energii elektrycznej'!U2</f>
        <v>0</v>
      </c>
      <c r="AH18" s="70">
        <f>'Sprzedaż energii elektrycznej'!V2</f>
        <v>0</v>
      </c>
      <c r="AI18" s="70">
        <f>'Sprzedaż energii elektrycznej'!W2</f>
        <v>0</v>
      </c>
      <c r="AJ18" s="70">
        <f>'Sprzedaż energii elektrycznej'!X2</f>
        <v>0</v>
      </c>
      <c r="AK18" s="70">
        <f>'Sprzedaż energii elektrycznej'!Y2</f>
        <v>0</v>
      </c>
      <c r="AL18" s="70">
        <f>'Sprzedaż energii elektrycznej'!Z2</f>
        <v>0</v>
      </c>
      <c r="AM18" s="70">
        <f>'Sprzedaż energii elektrycznej'!AA2</f>
        <v>0</v>
      </c>
      <c r="AN18" s="70">
        <f>'Sprzedaż energii elektrycznej'!AB2</f>
        <v>0</v>
      </c>
      <c r="AO18" s="70">
        <f>'Sprzedaż energii elektrycznej'!AC2</f>
        <v>0</v>
      </c>
      <c r="AP18" s="70">
        <f>'Sprzedaż energii elektrycznej'!AD2</f>
        <v>0</v>
      </c>
      <c r="AQ18" s="53"/>
      <c r="AR18" s="53"/>
    </row>
    <row r="19" spans="1:44" ht="26.25" customHeight="1" x14ac:dyDescent="0.2">
      <c r="A19" s="138" t="s">
        <v>107</v>
      </c>
      <c r="B19" s="140"/>
      <c r="C19" s="144" t="s">
        <v>108</v>
      </c>
      <c r="D19" s="145"/>
      <c r="E19" s="145"/>
      <c r="F19" s="145"/>
      <c r="G19" s="145"/>
      <c r="H19" s="145"/>
      <c r="I19" s="145"/>
      <c r="J19" s="118" t="s">
        <v>104</v>
      </c>
      <c r="K19" s="157"/>
      <c r="L19" s="158"/>
      <c r="M19" s="158"/>
      <c r="N19" s="158"/>
      <c r="O19" s="158"/>
      <c r="P19" s="159"/>
      <c r="Q19" s="70">
        <f>'Sprzedaż ciepła'!E2</f>
        <v>0</v>
      </c>
      <c r="R19" s="70">
        <f>'Sprzedaż ciepła'!F2</f>
        <v>0</v>
      </c>
      <c r="S19" s="70">
        <f>'Sprzedaż ciepła'!G2</f>
        <v>0</v>
      </c>
      <c r="T19" s="70">
        <f>'Sprzedaż ciepła'!H2</f>
        <v>0</v>
      </c>
      <c r="U19" s="70">
        <f>'Sprzedaż ciepła'!I2</f>
        <v>0</v>
      </c>
      <c r="V19" s="70">
        <f>'Sprzedaż ciepła'!J2</f>
        <v>0</v>
      </c>
      <c r="W19" s="70">
        <f>'Sprzedaż ciepła'!K2</f>
        <v>0</v>
      </c>
      <c r="X19" s="70">
        <f>'Sprzedaż ciepła'!L2</f>
        <v>0</v>
      </c>
      <c r="Y19" s="70">
        <f>'Sprzedaż ciepła'!M2</f>
        <v>0</v>
      </c>
      <c r="Z19" s="70">
        <f>'Sprzedaż ciepła'!N2</f>
        <v>0</v>
      </c>
      <c r="AA19" s="70">
        <f>'Sprzedaż ciepła'!O2</f>
        <v>0</v>
      </c>
      <c r="AB19" s="70">
        <f>'Sprzedaż ciepła'!P2</f>
        <v>0</v>
      </c>
      <c r="AC19" s="70">
        <f>'Sprzedaż ciepła'!Q2</f>
        <v>0</v>
      </c>
      <c r="AD19" s="70">
        <f>'Sprzedaż ciepła'!R2</f>
        <v>0</v>
      </c>
      <c r="AE19" s="70">
        <f>'Sprzedaż ciepła'!S2</f>
        <v>0</v>
      </c>
      <c r="AF19" s="70">
        <f>'Sprzedaż ciepła'!T2</f>
        <v>0</v>
      </c>
      <c r="AG19" s="70">
        <f>'Sprzedaż ciepła'!U2</f>
        <v>0</v>
      </c>
      <c r="AH19" s="70">
        <f>'Sprzedaż ciepła'!V2</f>
        <v>0</v>
      </c>
      <c r="AI19" s="70">
        <f>'Sprzedaż ciepła'!W2</f>
        <v>0</v>
      </c>
      <c r="AJ19" s="70">
        <f>'Sprzedaż ciepła'!X2</f>
        <v>0</v>
      </c>
      <c r="AK19" s="70">
        <f>'Sprzedaż ciepła'!Y2</f>
        <v>0</v>
      </c>
      <c r="AL19" s="70">
        <f>'Sprzedaż ciepła'!Z2</f>
        <v>0</v>
      </c>
      <c r="AM19" s="70">
        <f>'Sprzedaż ciepła'!AA2</f>
        <v>0</v>
      </c>
      <c r="AN19" s="70">
        <f>'Sprzedaż ciepła'!AB2</f>
        <v>0</v>
      </c>
      <c r="AO19" s="70">
        <f>'Sprzedaż ciepła'!AC2</f>
        <v>0</v>
      </c>
      <c r="AP19" s="70">
        <f>'Sprzedaż ciepła'!AD2</f>
        <v>0</v>
      </c>
      <c r="AQ19" s="53"/>
      <c r="AR19" s="53"/>
    </row>
    <row r="20" spans="1:44" ht="30" customHeight="1" x14ac:dyDescent="0.2">
      <c r="A20" s="138" t="s">
        <v>109</v>
      </c>
      <c r="B20" s="140"/>
      <c r="C20" s="144" t="s">
        <v>110</v>
      </c>
      <c r="D20" s="145"/>
      <c r="E20" s="145"/>
      <c r="F20" s="145"/>
      <c r="G20" s="145"/>
      <c r="H20" s="145"/>
      <c r="I20" s="145"/>
      <c r="J20" s="118" t="s">
        <v>104</v>
      </c>
      <c r="K20" s="157"/>
      <c r="L20" s="158"/>
      <c r="M20" s="158"/>
      <c r="N20" s="158"/>
      <c r="O20" s="158"/>
      <c r="P20" s="159"/>
      <c r="Q20" s="70">
        <f>3.6*'Zakup paliwa'!E2</f>
        <v>0</v>
      </c>
      <c r="R20" s="70">
        <f>3.6*'Zakup paliwa'!F2</f>
        <v>0</v>
      </c>
      <c r="S20" s="70">
        <f>3.6*'Zakup paliwa'!G2</f>
        <v>0</v>
      </c>
      <c r="T20" s="70">
        <f>3.6*'Zakup paliwa'!H2</f>
        <v>0</v>
      </c>
      <c r="U20" s="70">
        <f>3.6*'Zakup paliwa'!I2</f>
        <v>0</v>
      </c>
      <c r="V20" s="70">
        <f>3.6*'Zakup paliwa'!J2</f>
        <v>0</v>
      </c>
      <c r="W20" s="70">
        <f>3.6*'Zakup paliwa'!K2</f>
        <v>0</v>
      </c>
      <c r="X20" s="70">
        <f>3.6*'Zakup paliwa'!L2</f>
        <v>0</v>
      </c>
      <c r="Y20" s="70">
        <f>3.6*'Zakup paliwa'!M2</f>
        <v>0</v>
      </c>
      <c r="Z20" s="70">
        <f>3.6*'Zakup paliwa'!N2</f>
        <v>0</v>
      </c>
      <c r="AA20" s="70">
        <f>3.6*'Zakup paliwa'!O2</f>
        <v>0</v>
      </c>
      <c r="AB20" s="70">
        <f>3.6*'Zakup paliwa'!P2</f>
        <v>0</v>
      </c>
      <c r="AC20" s="70">
        <f>3.6*'Zakup paliwa'!Q2</f>
        <v>0</v>
      </c>
      <c r="AD20" s="70">
        <f>3.6*'Zakup paliwa'!R2</f>
        <v>0</v>
      </c>
      <c r="AE20" s="70">
        <f>3.6*'Zakup paliwa'!S2</f>
        <v>0</v>
      </c>
      <c r="AF20" s="70">
        <f>3.6*'Zakup paliwa'!T2</f>
        <v>0</v>
      </c>
      <c r="AG20" s="70">
        <f>3.6*'Zakup paliwa'!U2</f>
        <v>0</v>
      </c>
      <c r="AH20" s="70">
        <f>3.6*'Zakup paliwa'!V2</f>
        <v>0</v>
      </c>
      <c r="AI20" s="70">
        <f>3.6*'Zakup paliwa'!W2</f>
        <v>0</v>
      </c>
      <c r="AJ20" s="70">
        <f>3.6*'Zakup paliwa'!X2</f>
        <v>0</v>
      </c>
      <c r="AK20" s="70">
        <f>3.6*'Zakup paliwa'!Y2</f>
        <v>0</v>
      </c>
      <c r="AL20" s="70">
        <f>3.6*'Zakup paliwa'!Z2</f>
        <v>0</v>
      </c>
      <c r="AM20" s="70">
        <f>3.6*'Zakup paliwa'!AA2</f>
        <v>0</v>
      </c>
      <c r="AN20" s="70">
        <f>3.6*'Zakup paliwa'!AB2</f>
        <v>0</v>
      </c>
      <c r="AO20" s="70">
        <f>3.6*'Zakup paliwa'!AC2</f>
        <v>0</v>
      </c>
      <c r="AP20" s="70">
        <f>3.6*'Zakup paliwa'!AD2</f>
        <v>0</v>
      </c>
      <c r="AQ20" s="53"/>
      <c r="AR20" s="53"/>
    </row>
    <row r="21" spans="1:44" ht="26.25" customHeight="1" x14ac:dyDescent="0.2">
      <c r="A21" s="23"/>
      <c r="B21" s="24" t="s">
        <v>111</v>
      </c>
      <c r="C21" s="144" t="s">
        <v>112</v>
      </c>
      <c r="D21" s="145"/>
      <c r="E21" s="145"/>
      <c r="F21" s="145"/>
      <c r="G21" s="145"/>
      <c r="H21" s="145"/>
      <c r="I21" s="146"/>
      <c r="J21" s="118" t="s">
        <v>113</v>
      </c>
      <c r="K21" s="157"/>
      <c r="L21" s="158"/>
      <c r="M21" s="158"/>
      <c r="N21" s="158"/>
      <c r="O21" s="158"/>
      <c r="P21" s="159"/>
      <c r="Q21" s="70">
        <f>'Zakup CO2'!E3</f>
        <v>0</v>
      </c>
      <c r="R21" s="70">
        <f>'Zakup CO2'!F3</f>
        <v>0</v>
      </c>
      <c r="S21" s="70">
        <f>'Zakup CO2'!G3</f>
        <v>0</v>
      </c>
      <c r="T21" s="70">
        <f>'Zakup CO2'!H3</f>
        <v>0</v>
      </c>
      <c r="U21" s="70">
        <f>'Zakup CO2'!I3</f>
        <v>0</v>
      </c>
      <c r="V21" s="70">
        <f>'Zakup CO2'!J3</f>
        <v>0</v>
      </c>
      <c r="W21" s="70">
        <f>'Zakup CO2'!K3</f>
        <v>0</v>
      </c>
      <c r="X21" s="70">
        <f>'Zakup CO2'!L3</f>
        <v>0</v>
      </c>
      <c r="Y21" s="70">
        <f>'Zakup CO2'!M3</f>
        <v>0</v>
      </c>
      <c r="Z21" s="70">
        <f>'Zakup CO2'!N3</f>
        <v>0</v>
      </c>
      <c r="AA21" s="70">
        <f>'Zakup CO2'!O3</f>
        <v>0</v>
      </c>
      <c r="AB21" s="70">
        <f>'Zakup CO2'!P3</f>
        <v>0</v>
      </c>
      <c r="AC21" s="70">
        <f>'Zakup CO2'!Q3</f>
        <v>0</v>
      </c>
      <c r="AD21" s="70">
        <f>'Zakup CO2'!R3</f>
        <v>0</v>
      </c>
      <c r="AE21" s="70">
        <f>'Zakup CO2'!S3</f>
        <v>0</v>
      </c>
      <c r="AF21" s="70">
        <f>'Zakup CO2'!T3</f>
        <v>0</v>
      </c>
      <c r="AG21" s="70">
        <f>'Zakup CO2'!U3</f>
        <v>0</v>
      </c>
      <c r="AH21" s="70">
        <f>'Zakup CO2'!V3</f>
        <v>0</v>
      </c>
      <c r="AI21" s="70">
        <f>'Zakup CO2'!W3</f>
        <v>0</v>
      </c>
      <c r="AJ21" s="70">
        <f>'Zakup CO2'!X3</f>
        <v>0</v>
      </c>
      <c r="AK21" s="70">
        <f>'Zakup CO2'!Y3</f>
        <v>0</v>
      </c>
      <c r="AL21" s="70">
        <f>'Zakup CO2'!Z3</f>
        <v>0</v>
      </c>
      <c r="AM21" s="70">
        <f>'Zakup CO2'!AA3</f>
        <v>0</v>
      </c>
      <c r="AN21" s="70">
        <f>'Zakup CO2'!AB3</f>
        <v>0</v>
      </c>
      <c r="AO21" s="70">
        <f>'Zakup CO2'!AC3</f>
        <v>0</v>
      </c>
      <c r="AP21" s="70">
        <f>'Zakup CO2'!AD3</f>
        <v>0</v>
      </c>
      <c r="AQ21" s="53"/>
      <c r="AR21" s="53"/>
    </row>
    <row r="22" spans="1:44" x14ac:dyDescent="0.2">
      <c r="A22" s="25"/>
      <c r="B22" s="25"/>
      <c r="C22" s="26"/>
      <c r="D22" s="26"/>
      <c r="E22" s="26"/>
      <c r="F22" s="26"/>
      <c r="G22" s="26"/>
      <c r="H22" s="26"/>
      <c r="I22" s="26"/>
      <c r="J22" s="27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Q22" s="53"/>
      <c r="AR22" s="53"/>
    </row>
    <row r="23" spans="1:44" ht="30" customHeight="1" x14ac:dyDescent="0.2">
      <c r="A23" s="160" t="s">
        <v>114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Q23" s="53"/>
      <c r="AR23" s="53"/>
    </row>
    <row r="24" spans="1:44" ht="30" customHeight="1" x14ac:dyDescent="0.2">
      <c r="A24" s="160" t="s">
        <v>193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Q24" s="53"/>
      <c r="AR24" s="53"/>
    </row>
    <row r="25" spans="1:44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1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Q25" s="53"/>
      <c r="AR25" s="53"/>
    </row>
    <row r="26" spans="1:44" s="33" customFormat="1" ht="19.5" customHeight="1" x14ac:dyDescent="0.25">
      <c r="A26" s="161" t="s">
        <v>115</v>
      </c>
      <c r="B26" s="161"/>
      <c r="C26" s="161"/>
      <c r="D26" s="161"/>
      <c r="E26" s="161"/>
      <c r="F26" s="161"/>
      <c r="G26" s="161"/>
      <c r="H26" s="161"/>
      <c r="I26" s="161"/>
      <c r="J26" s="161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Q26" s="53"/>
      <c r="AR26" s="53"/>
    </row>
    <row r="27" spans="1:44" ht="18" x14ac:dyDescent="0.2">
      <c r="A27" s="162"/>
      <c r="B27" s="162"/>
      <c r="C27" s="162"/>
      <c r="D27" s="162"/>
      <c r="E27" s="162"/>
      <c r="F27" s="162"/>
      <c r="G27" s="162"/>
      <c r="H27" s="162"/>
      <c r="I27" s="162"/>
      <c r="J27" s="162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Q27" s="53"/>
      <c r="AR27" s="53"/>
    </row>
    <row r="28" spans="1:44" ht="30.75" customHeight="1" x14ac:dyDescent="0.2">
      <c r="A28" s="151" t="s">
        <v>60</v>
      </c>
      <c r="B28" s="152"/>
      <c r="C28" s="152"/>
      <c r="D28" s="152"/>
      <c r="E28" s="152"/>
      <c r="F28" s="152"/>
      <c r="G28" s="152"/>
      <c r="H28" s="152"/>
      <c r="I28" s="152"/>
      <c r="J28" s="153"/>
      <c r="K28" s="2" t="str">
        <f t="shared" ref="K28:AP28" si="3">K12</f>
        <v>Plan rok (-5)</v>
      </c>
      <c r="L28" s="2" t="str">
        <f t="shared" si="3"/>
        <v>Plan rok (-4)</v>
      </c>
      <c r="M28" s="2" t="str">
        <f t="shared" si="3"/>
        <v>Plan rok (-3)</v>
      </c>
      <c r="N28" s="2" t="str">
        <f t="shared" si="3"/>
        <v>Plan rok (-2)</v>
      </c>
      <c r="O28" s="2" t="str">
        <f t="shared" si="3"/>
        <v>Plan rok (-1)</v>
      </c>
      <c r="P28" s="2" t="str">
        <f t="shared" si="3"/>
        <v>Plan rok (0)</v>
      </c>
      <c r="Q28" s="2" t="str">
        <f t="shared" si="3"/>
        <v>Plan rok (+1)</v>
      </c>
      <c r="R28" s="2" t="str">
        <f t="shared" si="3"/>
        <v>Plan rok (+2)</v>
      </c>
      <c r="S28" s="2" t="str">
        <f t="shared" si="3"/>
        <v>Plan rok (+3)</v>
      </c>
      <c r="T28" s="2" t="str">
        <f t="shared" si="3"/>
        <v>Plan rok (+4)</v>
      </c>
      <c r="U28" s="2" t="str">
        <f t="shared" si="3"/>
        <v>Plan rok (+5)</v>
      </c>
      <c r="V28" s="2" t="str">
        <f t="shared" si="3"/>
        <v>Plan rok (+6)</v>
      </c>
      <c r="W28" s="2" t="str">
        <f t="shared" si="3"/>
        <v>Plan rok (+7)</v>
      </c>
      <c r="X28" s="2" t="str">
        <f t="shared" si="3"/>
        <v>Plan rok (+8)</v>
      </c>
      <c r="Y28" s="2" t="str">
        <f t="shared" si="3"/>
        <v>Plan rok (+9)</v>
      </c>
      <c r="Z28" s="2" t="str">
        <f t="shared" si="3"/>
        <v>Plan rok (+10)</v>
      </c>
      <c r="AA28" s="2" t="str">
        <f t="shared" si="3"/>
        <v>Plan rok (+11)</v>
      </c>
      <c r="AB28" s="2" t="str">
        <f t="shared" si="3"/>
        <v>Plan rok (+12)</v>
      </c>
      <c r="AC28" s="2" t="str">
        <f t="shared" si="3"/>
        <v>Plan rok (+13)</v>
      </c>
      <c r="AD28" s="2" t="str">
        <f t="shared" si="3"/>
        <v>Plan rok (+14)</v>
      </c>
      <c r="AE28" s="2" t="str">
        <f t="shared" si="3"/>
        <v>Plan rok (+15)</v>
      </c>
      <c r="AF28" s="2" t="str">
        <f t="shared" si="3"/>
        <v>Plan rok (+16)</v>
      </c>
      <c r="AG28" s="2" t="str">
        <f t="shared" si="3"/>
        <v>Plan rok (+17)</v>
      </c>
      <c r="AH28" s="2" t="str">
        <f t="shared" si="3"/>
        <v>Plan rok (+18)</v>
      </c>
      <c r="AI28" s="2" t="str">
        <f t="shared" si="3"/>
        <v>Plan rok (+19)</v>
      </c>
      <c r="AJ28" s="2" t="str">
        <f t="shared" si="3"/>
        <v>Plan rok (+20)</v>
      </c>
      <c r="AK28" s="2" t="str">
        <f t="shared" si="3"/>
        <v>Plan rok (+21)</v>
      </c>
      <c r="AL28" s="2" t="str">
        <f t="shared" si="3"/>
        <v>Plan rok (+22)</v>
      </c>
      <c r="AM28" s="2" t="str">
        <f t="shared" si="3"/>
        <v>Plan rok (+23)</v>
      </c>
      <c r="AN28" s="2" t="str">
        <f t="shared" si="3"/>
        <v>Plan rok (+24)</v>
      </c>
      <c r="AO28" s="2" t="str">
        <f t="shared" si="3"/>
        <v>Plan rok (+25)</v>
      </c>
      <c r="AP28" s="2" t="str">
        <f t="shared" si="3"/>
        <v>Plan rok (+26)</v>
      </c>
      <c r="AQ28" s="53"/>
      <c r="AR28" s="53"/>
    </row>
    <row r="29" spans="1:44" ht="26.25" customHeight="1" x14ac:dyDescent="0.2">
      <c r="A29" s="34" t="s">
        <v>93</v>
      </c>
      <c r="B29" s="148" t="s">
        <v>116</v>
      </c>
      <c r="C29" s="149"/>
      <c r="D29" s="149"/>
      <c r="E29" s="149"/>
      <c r="F29" s="149"/>
      <c r="G29" s="149"/>
      <c r="H29" s="149"/>
      <c r="I29" s="150"/>
      <c r="J29" s="118" t="s">
        <v>117</v>
      </c>
      <c r="K29" s="174"/>
      <c r="L29" s="175"/>
      <c r="M29" s="175"/>
      <c r="N29" s="175"/>
      <c r="O29" s="175"/>
      <c r="P29" s="176"/>
      <c r="Q29" s="69">
        <f>SUM(Q30:Q32)</f>
        <v>0</v>
      </c>
      <c r="R29" s="69">
        <f t="shared" ref="R29:AP29" si="4">SUM(R30:R32)</f>
        <v>0</v>
      </c>
      <c r="S29" s="69">
        <f t="shared" si="4"/>
        <v>0</v>
      </c>
      <c r="T29" s="69">
        <f t="shared" si="4"/>
        <v>0</v>
      </c>
      <c r="U29" s="69">
        <f t="shared" si="4"/>
        <v>0</v>
      </c>
      <c r="V29" s="69">
        <f t="shared" si="4"/>
        <v>0</v>
      </c>
      <c r="W29" s="69">
        <f t="shared" si="4"/>
        <v>0</v>
      </c>
      <c r="X29" s="69">
        <f t="shared" si="4"/>
        <v>0</v>
      </c>
      <c r="Y29" s="69">
        <f t="shared" si="4"/>
        <v>0</v>
      </c>
      <c r="Z29" s="69">
        <f t="shared" si="4"/>
        <v>0</v>
      </c>
      <c r="AA29" s="69">
        <f t="shared" si="4"/>
        <v>0</v>
      </c>
      <c r="AB29" s="69">
        <f t="shared" si="4"/>
        <v>0</v>
      </c>
      <c r="AC29" s="69">
        <f t="shared" si="4"/>
        <v>0</v>
      </c>
      <c r="AD29" s="69">
        <f t="shared" si="4"/>
        <v>0</v>
      </c>
      <c r="AE29" s="69">
        <f t="shared" si="4"/>
        <v>0</v>
      </c>
      <c r="AF29" s="69">
        <f t="shared" si="4"/>
        <v>0</v>
      </c>
      <c r="AG29" s="69">
        <f t="shared" si="4"/>
        <v>0</v>
      </c>
      <c r="AH29" s="69">
        <f t="shared" si="4"/>
        <v>0</v>
      </c>
      <c r="AI29" s="69">
        <f t="shared" si="4"/>
        <v>0</v>
      </c>
      <c r="AJ29" s="69">
        <f t="shared" si="4"/>
        <v>0</v>
      </c>
      <c r="AK29" s="69">
        <f t="shared" si="4"/>
        <v>0</v>
      </c>
      <c r="AL29" s="69">
        <f t="shared" si="4"/>
        <v>0</v>
      </c>
      <c r="AM29" s="69">
        <f t="shared" si="4"/>
        <v>0</v>
      </c>
      <c r="AN29" s="69">
        <f t="shared" si="4"/>
        <v>0</v>
      </c>
      <c r="AO29" s="69">
        <f t="shared" si="4"/>
        <v>0</v>
      </c>
      <c r="AP29" s="69">
        <f t="shared" si="4"/>
        <v>0</v>
      </c>
      <c r="AQ29" s="53"/>
      <c r="AR29" s="53"/>
    </row>
    <row r="30" spans="1:44" ht="26.25" customHeight="1" x14ac:dyDescent="0.2">
      <c r="A30" s="21" t="s">
        <v>118</v>
      </c>
      <c r="B30" s="132" t="s">
        <v>119</v>
      </c>
      <c r="C30" s="133"/>
      <c r="D30" s="133"/>
      <c r="E30" s="133"/>
      <c r="F30" s="133"/>
      <c r="G30" s="133"/>
      <c r="H30" s="133"/>
      <c r="I30" s="134"/>
      <c r="J30" s="118" t="s">
        <v>117</v>
      </c>
      <c r="K30" s="135"/>
      <c r="L30" s="136"/>
      <c r="M30" s="136"/>
      <c r="N30" s="136"/>
      <c r="O30" s="136"/>
      <c r="P30" s="137"/>
      <c r="Q30" s="67">
        <f>'Sprzedaż energii elektrycznej'!E3</f>
        <v>0</v>
      </c>
      <c r="R30" s="67">
        <f>'Sprzedaż energii elektrycznej'!F3</f>
        <v>0</v>
      </c>
      <c r="S30" s="67">
        <f>'Sprzedaż energii elektrycznej'!G3</f>
        <v>0</v>
      </c>
      <c r="T30" s="67">
        <f>'Sprzedaż energii elektrycznej'!H3</f>
        <v>0</v>
      </c>
      <c r="U30" s="67">
        <f>'Sprzedaż energii elektrycznej'!I3</f>
        <v>0</v>
      </c>
      <c r="V30" s="67">
        <f>'Sprzedaż energii elektrycznej'!J3</f>
        <v>0</v>
      </c>
      <c r="W30" s="67">
        <f>'Sprzedaż energii elektrycznej'!K3</f>
        <v>0</v>
      </c>
      <c r="X30" s="67">
        <f>'Sprzedaż energii elektrycznej'!L3</f>
        <v>0</v>
      </c>
      <c r="Y30" s="67">
        <f>'Sprzedaż energii elektrycznej'!M3</f>
        <v>0</v>
      </c>
      <c r="Z30" s="67">
        <f>'Sprzedaż energii elektrycznej'!N3</f>
        <v>0</v>
      </c>
      <c r="AA30" s="67">
        <f>'Sprzedaż energii elektrycznej'!O3</f>
        <v>0</v>
      </c>
      <c r="AB30" s="67">
        <f>'Sprzedaż energii elektrycznej'!P3</f>
        <v>0</v>
      </c>
      <c r="AC30" s="67">
        <f>'Sprzedaż energii elektrycznej'!Q3</f>
        <v>0</v>
      </c>
      <c r="AD30" s="67">
        <f>'Sprzedaż energii elektrycznej'!R3</f>
        <v>0</v>
      </c>
      <c r="AE30" s="67">
        <f>'Sprzedaż energii elektrycznej'!S3</f>
        <v>0</v>
      </c>
      <c r="AF30" s="67">
        <f>'Sprzedaż energii elektrycznej'!T3</f>
        <v>0</v>
      </c>
      <c r="AG30" s="67">
        <f>'Sprzedaż energii elektrycznej'!U3</f>
        <v>0</v>
      </c>
      <c r="AH30" s="67">
        <f>'Sprzedaż energii elektrycznej'!V3</f>
        <v>0</v>
      </c>
      <c r="AI30" s="67">
        <f>'Sprzedaż energii elektrycznej'!W3</f>
        <v>0</v>
      </c>
      <c r="AJ30" s="67">
        <f>'Sprzedaż energii elektrycznej'!X3</f>
        <v>0</v>
      </c>
      <c r="AK30" s="67">
        <f>'Sprzedaż energii elektrycznej'!Y3</f>
        <v>0</v>
      </c>
      <c r="AL30" s="67">
        <f>'Sprzedaż energii elektrycznej'!Z3</f>
        <v>0</v>
      </c>
      <c r="AM30" s="67">
        <f>'Sprzedaż energii elektrycznej'!AA3</f>
        <v>0</v>
      </c>
      <c r="AN30" s="67">
        <f>'Sprzedaż energii elektrycznej'!AB3</f>
        <v>0</v>
      </c>
      <c r="AO30" s="67">
        <f>'Sprzedaż energii elektrycznej'!AC3</f>
        <v>0</v>
      </c>
      <c r="AP30" s="67">
        <f>'Sprzedaż energii elektrycznej'!AD3</f>
        <v>0</v>
      </c>
      <c r="AQ30" s="53"/>
      <c r="AR30" s="53"/>
    </row>
    <row r="31" spans="1:44" ht="26.25" customHeight="1" x14ac:dyDescent="0.2">
      <c r="A31" s="21" t="s">
        <v>120</v>
      </c>
      <c r="B31" s="132" t="s">
        <v>121</v>
      </c>
      <c r="C31" s="133"/>
      <c r="D31" s="133"/>
      <c r="E31" s="133"/>
      <c r="F31" s="133"/>
      <c r="G31" s="133"/>
      <c r="H31" s="133"/>
      <c r="I31" s="134"/>
      <c r="J31" s="118" t="s">
        <v>122</v>
      </c>
      <c r="K31" s="135"/>
      <c r="L31" s="136"/>
      <c r="M31" s="136"/>
      <c r="N31" s="136"/>
      <c r="O31" s="136"/>
      <c r="P31" s="137"/>
      <c r="Q31" s="67">
        <f>'Sprzedaż ciepła'!E3</f>
        <v>0</v>
      </c>
      <c r="R31" s="67">
        <f>'Sprzedaż ciepła'!F3</f>
        <v>0</v>
      </c>
      <c r="S31" s="67">
        <f>'Sprzedaż ciepła'!G3</f>
        <v>0</v>
      </c>
      <c r="T31" s="67">
        <f>'Sprzedaż ciepła'!H3</f>
        <v>0</v>
      </c>
      <c r="U31" s="67">
        <f>'Sprzedaż ciepła'!I3</f>
        <v>0</v>
      </c>
      <c r="V31" s="67">
        <f>'Sprzedaż ciepła'!J3</f>
        <v>0</v>
      </c>
      <c r="W31" s="67">
        <f>'Sprzedaż ciepła'!K3</f>
        <v>0</v>
      </c>
      <c r="X31" s="67">
        <f>'Sprzedaż ciepła'!L3</f>
        <v>0</v>
      </c>
      <c r="Y31" s="67">
        <f>'Sprzedaż ciepła'!M3</f>
        <v>0</v>
      </c>
      <c r="Z31" s="67">
        <f>'Sprzedaż ciepła'!N3</f>
        <v>0</v>
      </c>
      <c r="AA31" s="67">
        <f>'Sprzedaż ciepła'!O3</f>
        <v>0</v>
      </c>
      <c r="AB31" s="67">
        <f>'Sprzedaż ciepła'!P3</f>
        <v>0</v>
      </c>
      <c r="AC31" s="67">
        <f>'Sprzedaż ciepła'!Q3</f>
        <v>0</v>
      </c>
      <c r="AD31" s="67">
        <f>'Sprzedaż ciepła'!R3</f>
        <v>0</v>
      </c>
      <c r="AE31" s="67">
        <f>'Sprzedaż ciepła'!S3</f>
        <v>0</v>
      </c>
      <c r="AF31" s="67">
        <f>'Sprzedaż ciepła'!T3</f>
        <v>0</v>
      </c>
      <c r="AG31" s="67">
        <f>'Sprzedaż ciepła'!U3</f>
        <v>0</v>
      </c>
      <c r="AH31" s="67">
        <f>'Sprzedaż ciepła'!V3</f>
        <v>0</v>
      </c>
      <c r="AI31" s="67">
        <f>'Sprzedaż ciepła'!W3</f>
        <v>0</v>
      </c>
      <c r="AJ31" s="67">
        <f>'Sprzedaż ciepła'!X3</f>
        <v>0</v>
      </c>
      <c r="AK31" s="67">
        <f>'Sprzedaż ciepła'!Y3</f>
        <v>0</v>
      </c>
      <c r="AL31" s="67">
        <f>'Sprzedaż ciepła'!Z3</f>
        <v>0</v>
      </c>
      <c r="AM31" s="67">
        <f>'Sprzedaż ciepła'!AA3</f>
        <v>0</v>
      </c>
      <c r="AN31" s="67">
        <f>'Sprzedaż ciepła'!AB3</f>
        <v>0</v>
      </c>
      <c r="AO31" s="67">
        <f>'Sprzedaż ciepła'!AC3</f>
        <v>0</v>
      </c>
      <c r="AP31" s="67">
        <f>'Sprzedaż ciepła'!AD3</f>
        <v>0</v>
      </c>
      <c r="AQ31" s="53"/>
      <c r="AR31" s="53"/>
    </row>
    <row r="32" spans="1:44" ht="30" customHeight="1" x14ac:dyDescent="0.2">
      <c r="A32" s="21" t="s">
        <v>123</v>
      </c>
      <c r="B32" s="154" t="s">
        <v>124</v>
      </c>
      <c r="C32" s="155"/>
      <c r="D32" s="155"/>
      <c r="E32" s="155"/>
      <c r="F32" s="155"/>
      <c r="G32" s="155"/>
      <c r="H32" s="155"/>
      <c r="I32" s="156"/>
      <c r="J32" s="118" t="s">
        <v>122</v>
      </c>
      <c r="K32" s="135"/>
      <c r="L32" s="136"/>
      <c r="M32" s="136"/>
      <c r="N32" s="136"/>
      <c r="O32" s="136"/>
      <c r="P32" s="137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53"/>
      <c r="AR32" s="53"/>
    </row>
    <row r="33" spans="1:44" ht="26.25" customHeight="1" x14ac:dyDescent="0.2">
      <c r="A33" s="34" t="s">
        <v>125</v>
      </c>
      <c r="B33" s="148" t="s">
        <v>126</v>
      </c>
      <c r="C33" s="149"/>
      <c r="D33" s="149"/>
      <c r="E33" s="149"/>
      <c r="F33" s="149"/>
      <c r="G33" s="149"/>
      <c r="H33" s="149"/>
      <c r="I33" s="150"/>
      <c r="J33" s="118" t="s">
        <v>117</v>
      </c>
      <c r="K33" s="174"/>
      <c r="L33" s="175"/>
      <c r="M33" s="175"/>
      <c r="N33" s="175"/>
      <c r="O33" s="175"/>
      <c r="P33" s="176"/>
      <c r="Q33" s="69">
        <f>Q34+Q41+Q44</f>
        <v>0</v>
      </c>
      <c r="R33" s="69">
        <f t="shared" ref="R33:AP33" si="5">R34+R41+R44</f>
        <v>0</v>
      </c>
      <c r="S33" s="69">
        <f t="shared" si="5"/>
        <v>0</v>
      </c>
      <c r="T33" s="69">
        <f t="shared" si="5"/>
        <v>0</v>
      </c>
      <c r="U33" s="69">
        <f t="shared" si="5"/>
        <v>0</v>
      </c>
      <c r="V33" s="69">
        <f t="shared" si="5"/>
        <v>0</v>
      </c>
      <c r="W33" s="69">
        <f t="shared" si="5"/>
        <v>0</v>
      </c>
      <c r="X33" s="69">
        <f t="shared" si="5"/>
        <v>0</v>
      </c>
      <c r="Y33" s="69">
        <f t="shared" si="5"/>
        <v>0</v>
      </c>
      <c r="Z33" s="69">
        <f t="shared" si="5"/>
        <v>0</v>
      </c>
      <c r="AA33" s="69">
        <f t="shared" si="5"/>
        <v>0</v>
      </c>
      <c r="AB33" s="69">
        <f t="shared" si="5"/>
        <v>0</v>
      </c>
      <c r="AC33" s="69">
        <f>AC34+AC41+AC44</f>
        <v>0</v>
      </c>
      <c r="AD33" s="69">
        <f t="shared" si="5"/>
        <v>0</v>
      </c>
      <c r="AE33" s="69">
        <f t="shared" si="5"/>
        <v>0</v>
      </c>
      <c r="AF33" s="69">
        <f t="shared" si="5"/>
        <v>0</v>
      </c>
      <c r="AG33" s="69">
        <f t="shared" si="5"/>
        <v>0</v>
      </c>
      <c r="AH33" s="69">
        <f t="shared" si="5"/>
        <v>0</v>
      </c>
      <c r="AI33" s="69">
        <f t="shared" si="5"/>
        <v>0</v>
      </c>
      <c r="AJ33" s="69">
        <f t="shared" si="5"/>
        <v>0</v>
      </c>
      <c r="AK33" s="69">
        <f t="shared" si="5"/>
        <v>0</v>
      </c>
      <c r="AL33" s="69">
        <f t="shared" si="5"/>
        <v>0</v>
      </c>
      <c r="AM33" s="69">
        <f t="shared" si="5"/>
        <v>0</v>
      </c>
      <c r="AN33" s="69">
        <f t="shared" si="5"/>
        <v>0</v>
      </c>
      <c r="AO33" s="69">
        <f t="shared" si="5"/>
        <v>0</v>
      </c>
      <c r="AP33" s="69">
        <f t="shared" si="5"/>
        <v>0</v>
      </c>
      <c r="AQ33" s="53"/>
      <c r="AR33" s="53"/>
    </row>
    <row r="34" spans="1:44" ht="30" customHeight="1" x14ac:dyDescent="0.2">
      <c r="A34" s="21" t="s">
        <v>127</v>
      </c>
      <c r="B34" s="132" t="s">
        <v>128</v>
      </c>
      <c r="C34" s="133"/>
      <c r="D34" s="133"/>
      <c r="E34" s="133"/>
      <c r="F34" s="133"/>
      <c r="G34" s="133"/>
      <c r="H34" s="133"/>
      <c r="I34" s="134"/>
      <c r="J34" s="118" t="s">
        <v>117</v>
      </c>
      <c r="K34" s="135"/>
      <c r="L34" s="136"/>
      <c r="M34" s="136"/>
      <c r="N34" s="136"/>
      <c r="O34" s="136"/>
      <c r="P34" s="137"/>
      <c r="Q34" s="67">
        <f>SUM(Q35:Q37)-Q40</f>
        <v>0</v>
      </c>
      <c r="R34" s="67">
        <f t="shared" ref="R34:AP34" si="6">SUM(R35:R37)-R40</f>
        <v>0</v>
      </c>
      <c r="S34" s="67">
        <f t="shared" si="6"/>
        <v>0</v>
      </c>
      <c r="T34" s="67">
        <f t="shared" si="6"/>
        <v>0</v>
      </c>
      <c r="U34" s="67">
        <f t="shared" si="6"/>
        <v>0</v>
      </c>
      <c r="V34" s="67">
        <f t="shared" si="6"/>
        <v>0</v>
      </c>
      <c r="W34" s="67">
        <f t="shared" si="6"/>
        <v>0</v>
      </c>
      <c r="X34" s="67">
        <f t="shared" si="6"/>
        <v>0</v>
      </c>
      <c r="Y34" s="67">
        <f t="shared" si="6"/>
        <v>0</v>
      </c>
      <c r="Z34" s="67">
        <f t="shared" si="6"/>
        <v>0</v>
      </c>
      <c r="AA34" s="67">
        <f t="shared" si="6"/>
        <v>0</v>
      </c>
      <c r="AB34" s="67">
        <f t="shared" si="6"/>
        <v>0</v>
      </c>
      <c r="AC34" s="67">
        <f t="shared" si="6"/>
        <v>0</v>
      </c>
      <c r="AD34" s="67">
        <f t="shared" si="6"/>
        <v>0</v>
      </c>
      <c r="AE34" s="67">
        <f t="shared" si="6"/>
        <v>0</v>
      </c>
      <c r="AF34" s="67">
        <f t="shared" si="6"/>
        <v>0</v>
      </c>
      <c r="AG34" s="67">
        <f t="shared" si="6"/>
        <v>0</v>
      </c>
      <c r="AH34" s="67">
        <f t="shared" si="6"/>
        <v>0</v>
      </c>
      <c r="AI34" s="67">
        <f t="shared" si="6"/>
        <v>0</v>
      </c>
      <c r="AJ34" s="67">
        <f t="shared" si="6"/>
        <v>0</v>
      </c>
      <c r="AK34" s="67">
        <f t="shared" si="6"/>
        <v>0</v>
      </c>
      <c r="AL34" s="67">
        <f t="shared" si="6"/>
        <v>0</v>
      </c>
      <c r="AM34" s="67">
        <f t="shared" si="6"/>
        <v>0</v>
      </c>
      <c r="AN34" s="67">
        <f t="shared" si="6"/>
        <v>0</v>
      </c>
      <c r="AO34" s="67">
        <f t="shared" si="6"/>
        <v>0</v>
      </c>
      <c r="AP34" s="67">
        <f t="shared" si="6"/>
        <v>0</v>
      </c>
      <c r="AQ34" s="53"/>
      <c r="AR34" s="53"/>
    </row>
    <row r="35" spans="1:44" s="39" customFormat="1" ht="26.25" customHeight="1" x14ac:dyDescent="0.2">
      <c r="A35" s="36"/>
      <c r="B35" s="37"/>
      <c r="C35" s="38"/>
      <c r="D35" s="144" t="s">
        <v>129</v>
      </c>
      <c r="E35" s="145"/>
      <c r="F35" s="145"/>
      <c r="G35" s="145"/>
      <c r="H35" s="145"/>
      <c r="I35" s="146"/>
      <c r="J35" s="118" t="s">
        <v>122</v>
      </c>
      <c r="K35" s="135"/>
      <c r="L35" s="136"/>
      <c r="M35" s="136"/>
      <c r="N35" s="136"/>
      <c r="O35" s="136"/>
      <c r="P35" s="137"/>
      <c r="Q35" s="67">
        <f>'Zakup paliwa'!E3</f>
        <v>0</v>
      </c>
      <c r="R35" s="67">
        <f>'Zakup paliwa'!F3</f>
        <v>0</v>
      </c>
      <c r="S35" s="67">
        <f>'Zakup paliwa'!G3</f>
        <v>0</v>
      </c>
      <c r="T35" s="67">
        <f>'Zakup paliwa'!H3</f>
        <v>0</v>
      </c>
      <c r="U35" s="67">
        <f>'Zakup paliwa'!I3</f>
        <v>0</v>
      </c>
      <c r="V35" s="67">
        <f>'Zakup paliwa'!J3</f>
        <v>0</v>
      </c>
      <c r="W35" s="67">
        <f>'Zakup paliwa'!K3</f>
        <v>0</v>
      </c>
      <c r="X35" s="67">
        <f>'Zakup paliwa'!L3</f>
        <v>0</v>
      </c>
      <c r="Y35" s="67">
        <f>'Zakup paliwa'!M3</f>
        <v>0</v>
      </c>
      <c r="Z35" s="67">
        <f>'Zakup paliwa'!N3</f>
        <v>0</v>
      </c>
      <c r="AA35" s="67">
        <f>'Zakup paliwa'!O3</f>
        <v>0</v>
      </c>
      <c r="AB35" s="67">
        <f>'Zakup paliwa'!P3</f>
        <v>0</v>
      </c>
      <c r="AC35" s="67">
        <f>'Zakup paliwa'!Q3</f>
        <v>0</v>
      </c>
      <c r="AD35" s="67">
        <f>'Zakup paliwa'!R3</f>
        <v>0</v>
      </c>
      <c r="AE35" s="67">
        <f>'Zakup paliwa'!S3</f>
        <v>0</v>
      </c>
      <c r="AF35" s="67">
        <f>'Zakup paliwa'!T3</f>
        <v>0</v>
      </c>
      <c r="AG35" s="67">
        <f>'Zakup paliwa'!U3</f>
        <v>0</v>
      </c>
      <c r="AH35" s="67">
        <f>'Zakup paliwa'!V3</f>
        <v>0</v>
      </c>
      <c r="AI35" s="67">
        <f>'Zakup paliwa'!W3</f>
        <v>0</v>
      </c>
      <c r="AJ35" s="67">
        <f>'Zakup paliwa'!X3</f>
        <v>0</v>
      </c>
      <c r="AK35" s="67">
        <f>'Zakup paliwa'!Y3</f>
        <v>0</v>
      </c>
      <c r="AL35" s="67">
        <f>'Zakup paliwa'!Z3</f>
        <v>0</v>
      </c>
      <c r="AM35" s="67">
        <f>'Zakup paliwa'!AA3</f>
        <v>0</v>
      </c>
      <c r="AN35" s="67">
        <f>'Zakup paliwa'!AB3</f>
        <v>0</v>
      </c>
      <c r="AO35" s="67">
        <f>'Zakup paliwa'!AC3</f>
        <v>0</v>
      </c>
      <c r="AP35" s="67">
        <f>'Zakup paliwa'!AD3</f>
        <v>0</v>
      </c>
      <c r="AQ35" s="53"/>
      <c r="AR35" s="53"/>
    </row>
    <row r="36" spans="1:44" s="39" customFormat="1" ht="26.25" customHeight="1" x14ac:dyDescent="0.2">
      <c r="A36" s="36"/>
      <c r="B36" s="37"/>
      <c r="C36" s="40"/>
      <c r="D36" s="144" t="s">
        <v>130</v>
      </c>
      <c r="E36" s="145"/>
      <c r="F36" s="145"/>
      <c r="G36" s="145"/>
      <c r="H36" s="145"/>
      <c r="I36" s="146"/>
      <c r="J36" s="118" t="s">
        <v>117</v>
      </c>
      <c r="K36" s="135"/>
      <c r="L36" s="136"/>
      <c r="M36" s="136"/>
      <c r="N36" s="136"/>
      <c r="O36" s="136"/>
      <c r="P36" s="137"/>
      <c r="Q36" s="67">
        <f>'Zakup CO2'!E5</f>
        <v>0</v>
      </c>
      <c r="R36" s="67">
        <f>'Zakup CO2'!F5</f>
        <v>0</v>
      </c>
      <c r="S36" s="67">
        <f>'Zakup CO2'!G5</f>
        <v>0</v>
      </c>
      <c r="T36" s="67">
        <f>'Zakup CO2'!H5</f>
        <v>0</v>
      </c>
      <c r="U36" s="67">
        <f>'Zakup CO2'!I5</f>
        <v>0</v>
      </c>
      <c r="V36" s="67">
        <f>'Zakup CO2'!J5</f>
        <v>0</v>
      </c>
      <c r="W36" s="67">
        <f>'Zakup CO2'!K5</f>
        <v>0</v>
      </c>
      <c r="X36" s="67">
        <f>'Zakup CO2'!L5</f>
        <v>0</v>
      </c>
      <c r="Y36" s="67">
        <f>'Zakup CO2'!M5</f>
        <v>0</v>
      </c>
      <c r="Z36" s="67">
        <f>'Zakup CO2'!N5</f>
        <v>0</v>
      </c>
      <c r="AA36" s="67">
        <f>'Zakup CO2'!O5</f>
        <v>0</v>
      </c>
      <c r="AB36" s="67">
        <f>'Zakup CO2'!P5</f>
        <v>0</v>
      </c>
      <c r="AC36" s="67">
        <f>'Zakup CO2'!Q5</f>
        <v>0</v>
      </c>
      <c r="AD36" s="67">
        <f>'Zakup CO2'!R5</f>
        <v>0</v>
      </c>
      <c r="AE36" s="67">
        <f>'Zakup CO2'!S5</f>
        <v>0</v>
      </c>
      <c r="AF36" s="67">
        <f>'Zakup CO2'!T5</f>
        <v>0</v>
      </c>
      <c r="AG36" s="67">
        <f>'Zakup CO2'!U5</f>
        <v>0</v>
      </c>
      <c r="AH36" s="67">
        <f>'Zakup CO2'!V5</f>
        <v>0</v>
      </c>
      <c r="AI36" s="67">
        <f>'Zakup CO2'!W5</f>
        <v>0</v>
      </c>
      <c r="AJ36" s="67">
        <f>'Zakup CO2'!X5</f>
        <v>0</v>
      </c>
      <c r="AK36" s="67">
        <f>'Zakup CO2'!Y5</f>
        <v>0</v>
      </c>
      <c r="AL36" s="67">
        <f>'Zakup CO2'!Z5</f>
        <v>0</v>
      </c>
      <c r="AM36" s="67">
        <f>'Zakup CO2'!AA5</f>
        <v>0</v>
      </c>
      <c r="AN36" s="67">
        <f>'Zakup CO2'!AB5</f>
        <v>0</v>
      </c>
      <c r="AO36" s="67">
        <f>'Zakup CO2'!AC5</f>
        <v>0</v>
      </c>
      <c r="AP36" s="67">
        <f>'Zakup CO2'!AD5</f>
        <v>0</v>
      </c>
      <c r="AQ36" s="53"/>
      <c r="AR36" s="53"/>
    </row>
    <row r="37" spans="1:44" s="39" customFormat="1" ht="30" customHeight="1" x14ac:dyDescent="0.2">
      <c r="A37" s="132"/>
      <c r="B37" s="133"/>
      <c r="C37" s="133"/>
      <c r="D37" s="144" t="s">
        <v>131</v>
      </c>
      <c r="E37" s="145"/>
      <c r="F37" s="145"/>
      <c r="G37" s="145"/>
      <c r="H37" s="145"/>
      <c r="I37" s="146"/>
      <c r="J37" s="118" t="s">
        <v>117</v>
      </c>
      <c r="K37" s="135"/>
      <c r="L37" s="136"/>
      <c r="M37" s="136"/>
      <c r="N37" s="136"/>
      <c r="O37" s="136"/>
      <c r="P37" s="137"/>
      <c r="Q37" s="41"/>
      <c r="R37" s="41"/>
      <c r="S37" s="41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53"/>
      <c r="AR37" s="53"/>
    </row>
    <row r="38" spans="1:44" s="46" customFormat="1" ht="30" customHeight="1" x14ac:dyDescent="0.2">
      <c r="A38" s="42"/>
      <c r="B38" s="43"/>
      <c r="C38" s="43"/>
      <c r="D38" s="138" t="s">
        <v>132</v>
      </c>
      <c r="E38" s="139"/>
      <c r="F38" s="139"/>
      <c r="G38" s="139"/>
      <c r="H38" s="139"/>
      <c r="I38" s="140"/>
      <c r="J38" s="119" t="s">
        <v>98</v>
      </c>
      <c r="K38" s="171"/>
      <c r="L38" s="172"/>
      <c r="M38" s="172"/>
      <c r="N38" s="172"/>
      <c r="O38" s="172"/>
      <c r="P38" s="173"/>
      <c r="Q38" s="44"/>
      <c r="R38" s="44"/>
      <c r="S38" s="44"/>
      <c r="T38" s="44"/>
      <c r="U38" s="44"/>
      <c r="V38" s="44"/>
      <c r="W38" s="44"/>
      <c r="X38" s="44"/>
      <c r="Y38" s="44"/>
      <c r="Z38" s="45"/>
      <c r="AA38" s="44"/>
      <c r="AB38" s="44"/>
      <c r="AC38" s="44"/>
      <c r="AD38" s="44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53"/>
      <c r="AR38" s="53"/>
    </row>
    <row r="39" spans="1:44" s="46" customFormat="1" ht="30" customHeight="1" x14ac:dyDescent="0.2">
      <c r="A39" s="42"/>
      <c r="B39" s="43"/>
      <c r="C39" s="43"/>
      <c r="D39" s="138" t="s">
        <v>133</v>
      </c>
      <c r="E39" s="139"/>
      <c r="F39" s="139"/>
      <c r="G39" s="139"/>
      <c r="H39" s="139"/>
      <c r="I39" s="140"/>
      <c r="J39" s="118" t="s">
        <v>134</v>
      </c>
      <c r="K39" s="171"/>
      <c r="L39" s="172"/>
      <c r="M39" s="172"/>
      <c r="N39" s="172"/>
      <c r="O39" s="172"/>
      <c r="P39" s="173"/>
      <c r="Q39" s="55"/>
      <c r="R39" s="55"/>
      <c r="S39" s="55"/>
      <c r="T39" s="55"/>
      <c r="U39" s="55"/>
      <c r="V39" s="55"/>
      <c r="W39" s="55"/>
      <c r="X39" s="55"/>
      <c r="Y39" s="55"/>
      <c r="Z39" s="56"/>
      <c r="AA39" s="55"/>
      <c r="AB39" s="55"/>
      <c r="AC39" s="55"/>
      <c r="AD39" s="55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3"/>
      <c r="AR39" s="53"/>
    </row>
    <row r="40" spans="1:44" s="46" customFormat="1" ht="30" customHeight="1" x14ac:dyDescent="0.2">
      <c r="A40" s="42"/>
      <c r="B40" s="43"/>
      <c r="C40" s="43"/>
      <c r="D40" s="138" t="s">
        <v>135</v>
      </c>
      <c r="E40" s="139"/>
      <c r="F40" s="139"/>
      <c r="G40" s="139"/>
      <c r="H40" s="139"/>
      <c r="I40" s="140"/>
      <c r="J40" s="118" t="s">
        <v>117</v>
      </c>
      <c r="K40" s="171"/>
      <c r="L40" s="172"/>
      <c r="M40" s="172"/>
      <c r="N40" s="172"/>
      <c r="O40" s="172"/>
      <c r="P40" s="173"/>
      <c r="Q40" s="68">
        <f>(Q38*Q39)/1000</f>
        <v>0</v>
      </c>
      <c r="R40" s="68">
        <f>(R38*R39)/1000</f>
        <v>0</v>
      </c>
      <c r="S40" s="68">
        <f t="shared" ref="S40:AP40" si="7">(S38*S39)/1000</f>
        <v>0</v>
      </c>
      <c r="T40" s="68">
        <f t="shared" si="7"/>
        <v>0</v>
      </c>
      <c r="U40" s="68">
        <f t="shared" si="7"/>
        <v>0</v>
      </c>
      <c r="V40" s="68">
        <f t="shared" si="7"/>
        <v>0</v>
      </c>
      <c r="W40" s="68">
        <f t="shared" si="7"/>
        <v>0</v>
      </c>
      <c r="X40" s="68">
        <f t="shared" si="7"/>
        <v>0</v>
      </c>
      <c r="Y40" s="68">
        <f t="shared" si="7"/>
        <v>0</v>
      </c>
      <c r="Z40" s="68">
        <f t="shared" si="7"/>
        <v>0</v>
      </c>
      <c r="AA40" s="68">
        <f t="shared" si="7"/>
        <v>0</v>
      </c>
      <c r="AB40" s="68">
        <f t="shared" si="7"/>
        <v>0</v>
      </c>
      <c r="AC40" s="68">
        <f t="shared" si="7"/>
        <v>0</v>
      </c>
      <c r="AD40" s="68">
        <f t="shared" si="7"/>
        <v>0</v>
      </c>
      <c r="AE40" s="68">
        <f t="shared" si="7"/>
        <v>0</v>
      </c>
      <c r="AF40" s="68">
        <f t="shared" si="7"/>
        <v>0</v>
      </c>
      <c r="AG40" s="68">
        <f t="shared" si="7"/>
        <v>0</v>
      </c>
      <c r="AH40" s="68">
        <f t="shared" si="7"/>
        <v>0</v>
      </c>
      <c r="AI40" s="68">
        <f t="shared" si="7"/>
        <v>0</v>
      </c>
      <c r="AJ40" s="68">
        <f t="shared" si="7"/>
        <v>0</v>
      </c>
      <c r="AK40" s="68">
        <f t="shared" si="7"/>
        <v>0</v>
      </c>
      <c r="AL40" s="68">
        <f t="shared" si="7"/>
        <v>0</v>
      </c>
      <c r="AM40" s="68">
        <f t="shared" si="7"/>
        <v>0</v>
      </c>
      <c r="AN40" s="68">
        <f t="shared" si="7"/>
        <v>0</v>
      </c>
      <c r="AO40" s="68">
        <f t="shared" si="7"/>
        <v>0</v>
      </c>
      <c r="AP40" s="68">
        <f t="shared" si="7"/>
        <v>0</v>
      </c>
      <c r="AQ40" s="53"/>
      <c r="AR40" s="53"/>
    </row>
    <row r="41" spans="1:44" ht="26.25" customHeight="1" x14ac:dyDescent="0.2">
      <c r="A41" s="21" t="s">
        <v>136</v>
      </c>
      <c r="B41" s="132" t="s">
        <v>137</v>
      </c>
      <c r="C41" s="133"/>
      <c r="D41" s="133"/>
      <c r="E41" s="133"/>
      <c r="F41" s="133"/>
      <c r="G41" s="133"/>
      <c r="H41" s="133"/>
      <c r="I41" s="134"/>
      <c r="J41" s="118" t="s">
        <v>117</v>
      </c>
      <c r="K41" s="135"/>
      <c r="L41" s="136"/>
      <c r="M41" s="136"/>
      <c r="N41" s="136"/>
      <c r="O41" s="136"/>
      <c r="P41" s="137"/>
      <c r="Q41" s="67">
        <f>Q42+Q43</f>
        <v>0</v>
      </c>
      <c r="R41" s="67">
        <f t="shared" ref="R41:AP41" si="8">R42+R43</f>
        <v>0</v>
      </c>
      <c r="S41" s="67">
        <f t="shared" si="8"/>
        <v>0</v>
      </c>
      <c r="T41" s="67">
        <f t="shared" si="8"/>
        <v>0</v>
      </c>
      <c r="U41" s="67">
        <f t="shared" si="8"/>
        <v>0</v>
      </c>
      <c r="V41" s="67">
        <f t="shared" si="8"/>
        <v>0</v>
      </c>
      <c r="W41" s="67">
        <f t="shared" si="8"/>
        <v>0</v>
      </c>
      <c r="X41" s="67">
        <f t="shared" si="8"/>
        <v>0</v>
      </c>
      <c r="Y41" s="67">
        <f t="shared" si="8"/>
        <v>0</v>
      </c>
      <c r="Z41" s="67">
        <f t="shared" si="8"/>
        <v>0</v>
      </c>
      <c r="AA41" s="67">
        <f t="shared" si="8"/>
        <v>0</v>
      </c>
      <c r="AB41" s="67">
        <f t="shared" si="8"/>
        <v>0</v>
      </c>
      <c r="AC41" s="67">
        <f t="shared" si="8"/>
        <v>0</v>
      </c>
      <c r="AD41" s="67">
        <f t="shared" si="8"/>
        <v>0</v>
      </c>
      <c r="AE41" s="67">
        <f t="shared" si="8"/>
        <v>0</v>
      </c>
      <c r="AF41" s="67">
        <f t="shared" si="8"/>
        <v>0</v>
      </c>
      <c r="AG41" s="67">
        <f t="shared" si="8"/>
        <v>0</v>
      </c>
      <c r="AH41" s="67">
        <f t="shared" si="8"/>
        <v>0</v>
      </c>
      <c r="AI41" s="67">
        <f t="shared" si="8"/>
        <v>0</v>
      </c>
      <c r="AJ41" s="67">
        <f t="shared" si="8"/>
        <v>0</v>
      </c>
      <c r="AK41" s="67">
        <f t="shared" si="8"/>
        <v>0</v>
      </c>
      <c r="AL41" s="67">
        <f t="shared" si="8"/>
        <v>0</v>
      </c>
      <c r="AM41" s="67">
        <f t="shared" si="8"/>
        <v>0</v>
      </c>
      <c r="AN41" s="67">
        <f t="shared" si="8"/>
        <v>0</v>
      </c>
      <c r="AO41" s="67">
        <f t="shared" si="8"/>
        <v>0</v>
      </c>
      <c r="AP41" s="67">
        <f t="shared" si="8"/>
        <v>0</v>
      </c>
      <c r="AQ41" s="53"/>
      <c r="AR41" s="53"/>
    </row>
    <row r="42" spans="1:44" ht="30" customHeight="1" x14ac:dyDescent="0.2">
      <c r="A42" s="141"/>
      <c r="B42" s="142"/>
      <c r="C42" s="143"/>
      <c r="D42" s="144" t="s">
        <v>138</v>
      </c>
      <c r="E42" s="145"/>
      <c r="F42" s="145"/>
      <c r="G42" s="145"/>
      <c r="H42" s="145"/>
      <c r="I42" s="146"/>
      <c r="J42" s="118" t="s">
        <v>117</v>
      </c>
      <c r="K42" s="135"/>
      <c r="L42" s="136"/>
      <c r="M42" s="136"/>
      <c r="N42" s="136"/>
      <c r="O42" s="136"/>
      <c r="P42" s="13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35"/>
      <c r="AQ42" s="53"/>
      <c r="AR42" s="53"/>
    </row>
    <row r="43" spans="1:44" ht="26.25" customHeight="1" x14ac:dyDescent="0.2">
      <c r="A43" s="48"/>
      <c r="B43" s="49"/>
      <c r="C43" s="49"/>
      <c r="D43" s="147" t="s">
        <v>139</v>
      </c>
      <c r="E43" s="147"/>
      <c r="F43" s="147"/>
      <c r="G43" s="147"/>
      <c r="H43" s="147"/>
      <c r="I43" s="147"/>
      <c r="J43" s="118" t="s">
        <v>117</v>
      </c>
      <c r="K43" s="135"/>
      <c r="L43" s="136"/>
      <c r="M43" s="136"/>
      <c r="N43" s="136"/>
      <c r="O43" s="136"/>
      <c r="P43" s="13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35"/>
      <c r="AQ43" s="53"/>
      <c r="AR43" s="53"/>
    </row>
    <row r="44" spans="1:44" ht="30" customHeight="1" x14ac:dyDescent="0.2">
      <c r="A44" s="21" t="s">
        <v>140</v>
      </c>
      <c r="B44" s="132" t="s">
        <v>156</v>
      </c>
      <c r="C44" s="133"/>
      <c r="D44" s="133"/>
      <c r="E44" s="133"/>
      <c r="F44" s="133"/>
      <c r="G44" s="133"/>
      <c r="H44" s="133"/>
      <c r="I44" s="134"/>
      <c r="J44" s="118" t="s">
        <v>117</v>
      </c>
      <c r="K44" s="135"/>
      <c r="L44" s="136"/>
      <c r="M44" s="136"/>
      <c r="N44" s="136"/>
      <c r="O44" s="136"/>
      <c r="P44" s="137"/>
      <c r="Q44" s="47"/>
      <c r="R44" s="47"/>
      <c r="S44" s="47"/>
      <c r="T44" s="47"/>
      <c r="U44" s="47"/>
      <c r="V44" s="47"/>
      <c r="W44" s="47"/>
      <c r="X44" s="47"/>
      <c r="Y44" s="47"/>
      <c r="Z44" s="35"/>
      <c r="AA44" s="47"/>
      <c r="AB44" s="47"/>
      <c r="AC44" s="47"/>
      <c r="AD44" s="47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53"/>
      <c r="AR44" s="53"/>
    </row>
    <row r="45" spans="1:44" s="74" customFormat="1" ht="26.25" customHeight="1" x14ac:dyDescent="0.25">
      <c r="A45" s="21" t="s">
        <v>155</v>
      </c>
      <c r="B45" s="132" t="s">
        <v>154</v>
      </c>
      <c r="C45" s="133"/>
      <c r="D45" s="133"/>
      <c r="E45" s="133"/>
      <c r="F45" s="133"/>
      <c r="G45" s="133"/>
      <c r="H45" s="133"/>
      <c r="I45" s="134"/>
      <c r="J45" s="124" t="s">
        <v>98</v>
      </c>
      <c r="K45" s="125">
        <f t="shared" ref="K45:AP45" si="9">IF(AND(COUNT(K46,K29)&gt;0,J45&gt;0),J45+1,IF(COUNT(K46,K29)&gt;0,1,))</f>
        <v>0</v>
      </c>
      <c r="L45" s="125">
        <f t="shared" ref="L45:M45" si="10">IF(AND(COUNT(L46,L29)&gt;0,K45&gt;0),K45+1,IF(COUNT(L46,L29)&gt;0,1,))</f>
        <v>0</v>
      </c>
      <c r="M45" s="125">
        <f t="shared" si="10"/>
        <v>0</v>
      </c>
      <c r="N45" s="125">
        <f t="shared" ref="N45" si="11">IF(AND(COUNT(N46,N29)&gt;0,M45&gt;0),M45+1,IF(COUNT(N46,N29)&gt;0,1,))</f>
        <v>0</v>
      </c>
      <c r="O45" s="125">
        <f>IF(AND(COUNT(O46,O29)&gt;0,N45&gt;0),N45+1,IF(COUNT(O46,O29)&gt;0,1,))</f>
        <v>0</v>
      </c>
      <c r="P45" s="125">
        <f t="shared" si="9"/>
        <v>0</v>
      </c>
      <c r="Q45" s="125">
        <f t="shared" si="9"/>
        <v>1</v>
      </c>
      <c r="R45" s="125">
        <f t="shared" si="9"/>
        <v>2</v>
      </c>
      <c r="S45" s="125">
        <f t="shared" si="9"/>
        <v>3</v>
      </c>
      <c r="T45" s="125">
        <f t="shared" si="9"/>
        <v>4</v>
      </c>
      <c r="U45" s="125">
        <f t="shared" si="9"/>
        <v>5</v>
      </c>
      <c r="V45" s="125">
        <f t="shared" si="9"/>
        <v>6</v>
      </c>
      <c r="W45" s="125">
        <f t="shared" si="9"/>
        <v>7</v>
      </c>
      <c r="X45" s="125">
        <f t="shared" si="9"/>
        <v>8</v>
      </c>
      <c r="Y45" s="125">
        <f t="shared" si="9"/>
        <v>9</v>
      </c>
      <c r="Z45" s="125">
        <f t="shared" si="9"/>
        <v>10</v>
      </c>
      <c r="AA45" s="125">
        <f t="shared" si="9"/>
        <v>11</v>
      </c>
      <c r="AB45" s="125">
        <f t="shared" si="9"/>
        <v>12</v>
      </c>
      <c r="AC45" s="125">
        <f t="shared" si="9"/>
        <v>13</v>
      </c>
      <c r="AD45" s="125">
        <f t="shared" si="9"/>
        <v>14</v>
      </c>
      <c r="AE45" s="125">
        <f t="shared" si="9"/>
        <v>15</v>
      </c>
      <c r="AF45" s="125">
        <f t="shared" si="9"/>
        <v>16</v>
      </c>
      <c r="AG45" s="125">
        <f t="shared" si="9"/>
        <v>17</v>
      </c>
      <c r="AH45" s="125">
        <f t="shared" si="9"/>
        <v>18</v>
      </c>
      <c r="AI45" s="125">
        <f t="shared" si="9"/>
        <v>19</v>
      </c>
      <c r="AJ45" s="125">
        <f t="shared" si="9"/>
        <v>20</v>
      </c>
      <c r="AK45" s="125">
        <f t="shared" si="9"/>
        <v>21</v>
      </c>
      <c r="AL45" s="125">
        <f t="shared" si="9"/>
        <v>22</v>
      </c>
      <c r="AM45" s="125">
        <f t="shared" si="9"/>
        <v>23</v>
      </c>
      <c r="AN45" s="125">
        <f t="shared" si="9"/>
        <v>24</v>
      </c>
      <c r="AO45" s="125">
        <f t="shared" si="9"/>
        <v>25</v>
      </c>
      <c r="AP45" s="125">
        <f t="shared" si="9"/>
        <v>26</v>
      </c>
      <c r="AQ45" s="73"/>
      <c r="AR45" s="73"/>
    </row>
    <row r="46" spans="1:44" s="74" customFormat="1" ht="26.25" customHeight="1" x14ac:dyDescent="0.25">
      <c r="A46" s="62" t="s">
        <v>141</v>
      </c>
      <c r="B46" s="132" t="s">
        <v>142</v>
      </c>
      <c r="C46" s="133"/>
      <c r="D46" s="133"/>
      <c r="E46" s="133"/>
      <c r="F46" s="133"/>
      <c r="G46" s="133"/>
      <c r="H46" s="133"/>
      <c r="I46" s="134"/>
      <c r="J46" s="118" t="s">
        <v>117</v>
      </c>
      <c r="K46" s="47"/>
      <c r="L46" s="47"/>
      <c r="M46" s="47"/>
      <c r="N46" s="112"/>
      <c r="O46" s="112"/>
      <c r="P46" s="112"/>
      <c r="Q46" s="112"/>
      <c r="R46" s="58"/>
      <c r="S46" s="58"/>
      <c r="T46" s="58"/>
      <c r="U46" s="58"/>
      <c r="V46" s="58"/>
      <c r="W46" s="58"/>
      <c r="X46" s="58"/>
      <c r="Y46" s="58"/>
      <c r="Z46" s="56"/>
      <c r="AA46" s="58"/>
      <c r="AB46" s="58"/>
      <c r="AC46" s="58"/>
      <c r="AD46" s="58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73"/>
      <c r="AR46" s="73"/>
    </row>
    <row r="47" spans="1:44" s="46" customFormat="1" ht="26.25" customHeight="1" x14ac:dyDescent="0.2">
      <c r="A47" s="62" t="s">
        <v>143</v>
      </c>
      <c r="B47" s="132" t="s">
        <v>144</v>
      </c>
      <c r="C47" s="133"/>
      <c r="D47" s="133"/>
      <c r="E47" s="133"/>
      <c r="F47" s="133"/>
      <c r="G47" s="133"/>
      <c r="H47" s="133"/>
      <c r="I47" s="134"/>
      <c r="J47" s="118" t="s">
        <v>117</v>
      </c>
      <c r="K47" s="135"/>
      <c r="L47" s="136"/>
      <c r="M47" s="136"/>
      <c r="N47" s="136"/>
      <c r="O47" s="136"/>
      <c r="P47" s="137"/>
      <c r="Q47" s="66">
        <f>(SUM($K$46:$Q$46)-SUM($Q$43:Q43))*Q48*100%</f>
        <v>0</v>
      </c>
      <c r="R47" s="66">
        <f>(SUM($K$46:$Q$46)-SUM($Q$43:R43))*R48*100%</f>
        <v>0</v>
      </c>
      <c r="S47" s="66">
        <f>(SUM($K$46:$Q$46)-SUM($Q$43:S43))*S48*100%</f>
        <v>0</v>
      </c>
      <c r="T47" s="66">
        <f>(SUM($K$46:$Q$46)-SUM($Q$43:T43))*T48*100%</f>
        <v>0</v>
      </c>
      <c r="U47" s="66">
        <f>(SUM($K$46:$Q$46)-SUM($Q$43:U43))*U48*100%</f>
        <v>0</v>
      </c>
      <c r="V47" s="66">
        <f>(SUM($K$46:$Q$46)-SUM($Q$43:V43))*V48*100%</f>
        <v>0</v>
      </c>
      <c r="W47" s="66">
        <f>(SUM($K$46:$Q$46)-SUM($Q$43:W43))*W48*100%</f>
        <v>0</v>
      </c>
      <c r="X47" s="66">
        <f>(SUM($K$46:$Q$46)-SUM($Q$43:X43))*X48*100%</f>
        <v>0</v>
      </c>
      <c r="Y47" s="66">
        <f>(SUM($K$46:$Q$46)-SUM($Q$43:Y43))*Y48*100%</f>
        <v>0</v>
      </c>
      <c r="Z47" s="66">
        <f>(SUM($K$46:$Q$46)-SUM($Q$43:Z43))*Z48*100%</f>
        <v>0</v>
      </c>
      <c r="AA47" s="66">
        <f>(SUM($K$46:$Q$46)-SUM($Q$43:AA43))*AA48*100%</f>
        <v>0</v>
      </c>
      <c r="AB47" s="66">
        <f>(SUM($K$46:$Q$46)-SUM($Q$43:AB43))*AB48*100%</f>
        <v>0</v>
      </c>
      <c r="AC47" s="66">
        <f>(SUM($K$46:$Q$46)-SUM($Q$43:AC43))*AC48*100%</f>
        <v>0</v>
      </c>
      <c r="AD47" s="66">
        <f>(SUM($K$46:$Q$46)-SUM($Q$43:AD43))*AD48*100%</f>
        <v>0</v>
      </c>
      <c r="AE47" s="66">
        <f>(SUM($K$46:$Q$46)-SUM($Q$43:AE43))*AE48*100%</f>
        <v>0</v>
      </c>
      <c r="AF47" s="66">
        <f>(SUM($K$46:$Q$46)-SUM($Q$43:AF43))*AF48*100%</f>
        <v>0</v>
      </c>
      <c r="AG47" s="66">
        <f>(SUM($K$46:$Q$46)-SUM($Q$43:AG43))*AG48*100%</f>
        <v>0</v>
      </c>
      <c r="AH47" s="66">
        <f>(SUM($K$46:$Q$46)-SUM($Q$43:AH43))*AH48*100%</f>
        <v>0</v>
      </c>
      <c r="AI47" s="66">
        <f>(SUM($K$46:$Q$46)-SUM($Q$43:AI43))*AI48*100%</f>
        <v>0</v>
      </c>
      <c r="AJ47" s="66">
        <f>(SUM($K$46:$Q$46)-SUM($Q$43:AJ43))*AJ48*100%</f>
        <v>0</v>
      </c>
      <c r="AK47" s="66">
        <f>(SUM($K$46:$Q$46)-SUM($Q$43:AK43))*AK48*100%</f>
        <v>0</v>
      </c>
      <c r="AL47" s="66">
        <f>(SUM($K$46:$Q$46)-SUM($Q$43:AL43))*AL48*100%</f>
        <v>0</v>
      </c>
      <c r="AM47" s="66">
        <f>(SUM($K$46:$Q$46)-SUM($Q$43:AM43))*AM48*100%</f>
        <v>0</v>
      </c>
      <c r="AN47" s="66">
        <f>(SUM($K$46:$Q$46)-SUM($Q$43:AN43))*AN48*100%</f>
        <v>0</v>
      </c>
      <c r="AO47" s="66">
        <f>(SUM($K$46:$Q$46)-SUM($Q$43:AO43))*AO48*100%</f>
        <v>0</v>
      </c>
      <c r="AP47" s="67">
        <f>(SUM($K$46:$Q$46)-SUM($Q$43:AP43))*AP48*100%</f>
        <v>0</v>
      </c>
      <c r="AQ47" s="117"/>
      <c r="AR47" s="117"/>
    </row>
    <row r="48" spans="1:44" ht="30" customHeight="1" x14ac:dyDescent="0.2">
      <c r="A48" s="62" t="s">
        <v>145</v>
      </c>
      <c r="B48" s="132" t="s">
        <v>146</v>
      </c>
      <c r="C48" s="133"/>
      <c r="D48" s="133"/>
      <c r="E48" s="133"/>
      <c r="F48" s="133"/>
      <c r="G48" s="133"/>
      <c r="H48" s="133"/>
      <c r="I48" s="134"/>
      <c r="J48" s="120" t="s">
        <v>95</v>
      </c>
      <c r="K48" s="50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5"/>
      <c r="AQ48" s="53"/>
      <c r="AR48" s="53"/>
    </row>
    <row r="49" spans="1:44" ht="27" customHeight="1" x14ac:dyDescent="0.2">
      <c r="A49" s="62" t="s">
        <v>147</v>
      </c>
      <c r="B49" s="132" t="s">
        <v>148</v>
      </c>
      <c r="C49" s="133"/>
      <c r="D49" s="133"/>
      <c r="E49" s="133"/>
      <c r="F49" s="133"/>
      <c r="G49" s="133"/>
      <c r="H49" s="133"/>
      <c r="I49" s="134"/>
      <c r="J49" s="121" t="s">
        <v>98</v>
      </c>
      <c r="K49" s="51">
        <f>K48</f>
        <v>0</v>
      </c>
      <c r="L49" s="51">
        <f t="shared" ref="L49:AO49" si="12">L48</f>
        <v>0</v>
      </c>
      <c r="M49" s="51">
        <f>M48</f>
        <v>0</v>
      </c>
      <c r="N49" s="51">
        <f t="shared" si="12"/>
        <v>0</v>
      </c>
      <c r="O49" s="51">
        <f t="shared" si="12"/>
        <v>0</v>
      </c>
      <c r="P49" s="51">
        <f t="shared" si="12"/>
        <v>0</v>
      </c>
      <c r="Q49" s="51">
        <f>Q48</f>
        <v>0</v>
      </c>
      <c r="R49" s="51">
        <f t="shared" si="12"/>
        <v>0</v>
      </c>
      <c r="S49" s="51">
        <f t="shared" si="12"/>
        <v>0</v>
      </c>
      <c r="T49" s="51">
        <f t="shared" si="12"/>
        <v>0</v>
      </c>
      <c r="U49" s="51">
        <f t="shared" si="12"/>
        <v>0</v>
      </c>
      <c r="V49" s="51">
        <f t="shared" si="12"/>
        <v>0</v>
      </c>
      <c r="W49" s="51">
        <f t="shared" si="12"/>
        <v>0</v>
      </c>
      <c r="X49" s="51">
        <f t="shared" si="12"/>
        <v>0</v>
      </c>
      <c r="Y49" s="51">
        <f t="shared" si="12"/>
        <v>0</v>
      </c>
      <c r="Z49" s="51">
        <f t="shared" si="12"/>
        <v>0</v>
      </c>
      <c r="AA49" s="51">
        <f t="shared" si="12"/>
        <v>0</v>
      </c>
      <c r="AB49" s="51">
        <f t="shared" si="12"/>
        <v>0</v>
      </c>
      <c r="AC49" s="51">
        <f t="shared" si="12"/>
        <v>0</v>
      </c>
      <c r="AD49" s="51">
        <f t="shared" si="12"/>
        <v>0</v>
      </c>
      <c r="AE49" s="51">
        <f t="shared" si="12"/>
        <v>0</v>
      </c>
      <c r="AF49" s="51">
        <f t="shared" si="12"/>
        <v>0</v>
      </c>
      <c r="AG49" s="51">
        <f t="shared" si="12"/>
        <v>0</v>
      </c>
      <c r="AH49" s="51">
        <f t="shared" si="12"/>
        <v>0</v>
      </c>
      <c r="AI49" s="51">
        <f t="shared" si="12"/>
        <v>0</v>
      </c>
      <c r="AJ49" s="51">
        <f t="shared" si="12"/>
        <v>0</v>
      </c>
      <c r="AK49" s="51">
        <f t="shared" si="12"/>
        <v>0</v>
      </c>
      <c r="AL49" s="51">
        <f t="shared" si="12"/>
        <v>0</v>
      </c>
      <c r="AM49" s="51">
        <f t="shared" si="12"/>
        <v>0</v>
      </c>
      <c r="AN49" s="51">
        <f t="shared" si="12"/>
        <v>0</v>
      </c>
      <c r="AO49" s="51">
        <f t="shared" si="12"/>
        <v>0</v>
      </c>
      <c r="AP49" s="51">
        <f>AP48</f>
        <v>0</v>
      </c>
      <c r="AQ49" s="53"/>
      <c r="AR49" s="53"/>
    </row>
    <row r="50" spans="1:44" ht="25.5" customHeight="1" x14ac:dyDescent="0.2">
      <c r="A50" s="62" t="s">
        <v>149</v>
      </c>
      <c r="B50" s="132" t="s">
        <v>197</v>
      </c>
      <c r="C50" s="133"/>
      <c r="D50" s="133"/>
      <c r="E50" s="133"/>
      <c r="F50" s="133"/>
      <c r="G50" s="133"/>
      <c r="H50" s="133"/>
      <c r="I50" s="134"/>
      <c r="J50" s="122" t="s">
        <v>117</v>
      </c>
      <c r="K50" s="135"/>
      <c r="L50" s="136"/>
      <c r="M50" s="136"/>
      <c r="N50" s="136"/>
      <c r="O50" s="136"/>
      <c r="P50" s="137"/>
      <c r="Q50" s="63">
        <f>(1*(1+Q49)^-Q45)*Q29</f>
        <v>0</v>
      </c>
      <c r="R50" s="63">
        <f t="shared" ref="R50:AP50" si="13">(1*(1+R49)^-R45)*R29</f>
        <v>0</v>
      </c>
      <c r="S50" s="63">
        <f t="shared" si="13"/>
        <v>0</v>
      </c>
      <c r="T50" s="63">
        <f t="shared" si="13"/>
        <v>0</v>
      </c>
      <c r="U50" s="63">
        <f t="shared" si="13"/>
        <v>0</v>
      </c>
      <c r="V50" s="63">
        <f t="shared" si="13"/>
        <v>0</v>
      </c>
      <c r="W50" s="63">
        <f t="shared" si="13"/>
        <v>0</v>
      </c>
      <c r="X50" s="63">
        <f t="shared" si="13"/>
        <v>0</v>
      </c>
      <c r="Y50" s="63">
        <f t="shared" si="13"/>
        <v>0</v>
      </c>
      <c r="Z50" s="63">
        <f t="shared" si="13"/>
        <v>0</v>
      </c>
      <c r="AA50" s="63">
        <f t="shared" si="13"/>
        <v>0</v>
      </c>
      <c r="AB50" s="63">
        <f t="shared" si="13"/>
        <v>0</v>
      </c>
      <c r="AC50" s="63">
        <f t="shared" si="13"/>
        <v>0</v>
      </c>
      <c r="AD50" s="63">
        <f t="shared" si="13"/>
        <v>0</v>
      </c>
      <c r="AE50" s="63">
        <f t="shared" si="13"/>
        <v>0</v>
      </c>
      <c r="AF50" s="63">
        <f t="shared" si="13"/>
        <v>0</v>
      </c>
      <c r="AG50" s="63">
        <f t="shared" si="13"/>
        <v>0</v>
      </c>
      <c r="AH50" s="63">
        <f t="shared" si="13"/>
        <v>0</v>
      </c>
      <c r="AI50" s="63">
        <f t="shared" si="13"/>
        <v>0</v>
      </c>
      <c r="AJ50" s="63">
        <f t="shared" si="13"/>
        <v>0</v>
      </c>
      <c r="AK50" s="63">
        <f t="shared" si="13"/>
        <v>0</v>
      </c>
      <c r="AL50" s="63">
        <f t="shared" si="13"/>
        <v>0</v>
      </c>
      <c r="AM50" s="63">
        <f t="shared" si="13"/>
        <v>0</v>
      </c>
      <c r="AN50" s="63">
        <f t="shared" si="13"/>
        <v>0</v>
      </c>
      <c r="AO50" s="63">
        <f t="shared" si="13"/>
        <v>0</v>
      </c>
      <c r="AP50" s="63">
        <f t="shared" si="13"/>
        <v>0</v>
      </c>
      <c r="AQ50" s="53"/>
      <c r="AR50" s="53"/>
    </row>
    <row r="51" spans="1:44" ht="30" customHeight="1" x14ac:dyDescent="0.2">
      <c r="A51" s="21" t="s">
        <v>150</v>
      </c>
      <c r="B51" s="132" t="s">
        <v>157</v>
      </c>
      <c r="C51" s="133"/>
      <c r="D51" s="133"/>
      <c r="E51" s="133"/>
      <c r="F51" s="133"/>
      <c r="G51" s="133"/>
      <c r="H51" s="133"/>
      <c r="I51" s="134"/>
      <c r="J51" s="123" t="s">
        <v>117</v>
      </c>
      <c r="K51" s="63">
        <f>(1*(1+K49)^-K45)*(K34+K42+K46)*IF(L45=0,0,1)</f>
        <v>0</v>
      </c>
      <c r="L51" s="63">
        <f t="shared" ref="L51:AO51" si="14">(1*(1+L49)^-L45)*(L34+L42+L46)*IF(M45=0,0,1)</f>
        <v>0</v>
      </c>
      <c r="M51" s="63">
        <f t="shared" si="14"/>
        <v>0</v>
      </c>
      <c r="N51" s="63">
        <f>(1*(1+N49)^-N45)*(N34+N42+N46)*IF(O45=0,0,1)</f>
        <v>0</v>
      </c>
      <c r="O51" s="63">
        <f>(1*(1+O49)^-O45)*(O34+O42+O46)*IF(P45=0,0,1)</f>
        <v>0</v>
      </c>
      <c r="P51" s="63">
        <f t="shared" si="14"/>
        <v>0</v>
      </c>
      <c r="Q51" s="63">
        <f>(1*(1+Q49)^-Q45)*(Q34+Q42+Q46)*IF(R45=0,0,1)</f>
        <v>0</v>
      </c>
      <c r="R51" s="63">
        <f t="shared" si="14"/>
        <v>0</v>
      </c>
      <c r="S51" s="63">
        <f t="shared" si="14"/>
        <v>0</v>
      </c>
      <c r="T51" s="63">
        <f t="shared" si="14"/>
        <v>0</v>
      </c>
      <c r="U51" s="63">
        <f t="shared" si="14"/>
        <v>0</v>
      </c>
      <c r="V51" s="63">
        <f t="shared" si="14"/>
        <v>0</v>
      </c>
      <c r="W51" s="63">
        <f t="shared" si="14"/>
        <v>0</v>
      </c>
      <c r="X51" s="63">
        <f t="shared" si="14"/>
        <v>0</v>
      </c>
      <c r="Y51" s="63">
        <f t="shared" si="14"/>
        <v>0</v>
      </c>
      <c r="Z51" s="63">
        <f t="shared" si="14"/>
        <v>0</v>
      </c>
      <c r="AA51" s="63">
        <f t="shared" si="14"/>
        <v>0</v>
      </c>
      <c r="AB51" s="63">
        <f t="shared" si="14"/>
        <v>0</v>
      </c>
      <c r="AC51" s="63">
        <f t="shared" si="14"/>
        <v>0</v>
      </c>
      <c r="AD51" s="63">
        <f t="shared" si="14"/>
        <v>0</v>
      </c>
      <c r="AE51" s="63">
        <f t="shared" si="14"/>
        <v>0</v>
      </c>
      <c r="AF51" s="63">
        <f t="shared" si="14"/>
        <v>0</v>
      </c>
      <c r="AG51" s="63">
        <f t="shared" si="14"/>
        <v>0</v>
      </c>
      <c r="AH51" s="63">
        <f t="shared" si="14"/>
        <v>0</v>
      </c>
      <c r="AI51" s="63">
        <f t="shared" si="14"/>
        <v>0</v>
      </c>
      <c r="AJ51" s="63">
        <f t="shared" si="14"/>
        <v>0</v>
      </c>
      <c r="AK51" s="63">
        <f t="shared" si="14"/>
        <v>0</v>
      </c>
      <c r="AL51" s="63">
        <f t="shared" si="14"/>
        <v>0</v>
      </c>
      <c r="AM51" s="63">
        <f t="shared" si="14"/>
        <v>0</v>
      </c>
      <c r="AN51" s="63">
        <f t="shared" si="14"/>
        <v>0</v>
      </c>
      <c r="AO51" s="63">
        <f t="shared" si="14"/>
        <v>0</v>
      </c>
      <c r="AP51" s="64">
        <f>(1*(1+AP49)^-AP45)*(AP34+AP42+AP46)</f>
        <v>0</v>
      </c>
      <c r="AQ51" s="53"/>
      <c r="AR51" s="53"/>
    </row>
    <row r="52" spans="1:44" ht="30" customHeight="1" x14ac:dyDescent="0.2">
      <c r="A52" s="21" t="s">
        <v>153</v>
      </c>
      <c r="B52" s="132" t="s">
        <v>196</v>
      </c>
      <c r="C52" s="133"/>
      <c r="D52" s="133"/>
      <c r="E52" s="133"/>
      <c r="F52" s="133"/>
      <c r="G52" s="133"/>
      <c r="H52" s="133"/>
      <c r="I52" s="134"/>
      <c r="J52" s="123" t="s">
        <v>158</v>
      </c>
      <c r="K52" s="135"/>
      <c r="L52" s="136"/>
      <c r="M52" s="136"/>
      <c r="N52" s="136"/>
      <c r="O52" s="136"/>
      <c r="P52" s="137"/>
      <c r="Q52" s="63">
        <f t="shared" ref="Q52:AE52" si="15">Q16</f>
        <v>0</v>
      </c>
      <c r="R52" s="63">
        <f t="shared" si="15"/>
        <v>0</v>
      </c>
      <c r="S52" s="63">
        <f t="shared" si="15"/>
        <v>0</v>
      </c>
      <c r="T52" s="63">
        <f t="shared" si="15"/>
        <v>0</v>
      </c>
      <c r="U52" s="63">
        <f t="shared" si="15"/>
        <v>0</v>
      </c>
      <c r="V52" s="63">
        <f t="shared" si="15"/>
        <v>0</v>
      </c>
      <c r="W52" s="63">
        <f t="shared" si="15"/>
        <v>0</v>
      </c>
      <c r="X52" s="63">
        <f t="shared" si="15"/>
        <v>0</v>
      </c>
      <c r="Y52" s="63">
        <f t="shared" si="15"/>
        <v>0</v>
      </c>
      <c r="Z52" s="63">
        <f t="shared" si="15"/>
        <v>0</v>
      </c>
      <c r="AA52" s="63">
        <f t="shared" si="15"/>
        <v>0</v>
      </c>
      <c r="AB52" s="63">
        <f t="shared" si="15"/>
        <v>0</v>
      </c>
      <c r="AC52" s="63">
        <f t="shared" si="15"/>
        <v>0</v>
      </c>
      <c r="AD52" s="63">
        <f t="shared" si="15"/>
        <v>0</v>
      </c>
      <c r="AE52" s="63">
        <f t="shared" si="15"/>
        <v>0</v>
      </c>
      <c r="AF52" s="65">
        <f>IF(AP16&gt;0,AP16,AO16)</f>
        <v>0</v>
      </c>
      <c r="AG52" s="59"/>
      <c r="AH52" s="60"/>
      <c r="AI52" s="60"/>
      <c r="AJ52" s="60"/>
      <c r="AK52" s="60"/>
      <c r="AL52" s="60"/>
      <c r="AM52" s="60"/>
      <c r="AN52" s="60"/>
      <c r="AO52" s="60"/>
      <c r="AP52" s="61"/>
      <c r="AQ52" s="53"/>
      <c r="AR52" s="53"/>
    </row>
    <row r="54" spans="1:44" s="76" customFormat="1" ht="75" customHeight="1" x14ac:dyDescent="0.2">
      <c r="A54" s="128" t="s">
        <v>171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</row>
    <row r="55" spans="1:44" s="76" customFormat="1" ht="41.25" customHeight="1" x14ac:dyDescent="0.2">
      <c r="A55" s="128" t="s">
        <v>164</v>
      </c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</row>
    <row r="56" spans="1:44" s="76" customFormat="1" ht="18.75" customHeight="1" x14ac:dyDescent="0.2">
      <c r="A56" s="129" t="s">
        <v>165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83"/>
      <c r="Q56" s="83"/>
      <c r="R56" s="83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</row>
    <row r="57" spans="1:44" s="76" customFormat="1" ht="47.25" customHeight="1" x14ac:dyDescent="0.2">
      <c r="A57" s="130" t="s">
        <v>166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84"/>
      <c r="Q57" s="84"/>
      <c r="R57" s="84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</row>
    <row r="58" spans="1:44" s="76" customFormat="1" ht="18.75" customHeight="1" x14ac:dyDescent="0.2">
      <c r="A58" s="131" t="s">
        <v>167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84"/>
      <c r="Q58" s="84"/>
      <c r="R58" s="84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</row>
    <row r="59" spans="1:44" s="82" customFormat="1" ht="18.75" customHeight="1" x14ac:dyDescent="0.2">
      <c r="A59" s="126" t="s">
        <v>168</v>
      </c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84"/>
      <c r="Q59" s="84"/>
      <c r="R59" s="84"/>
      <c r="S59" s="80"/>
      <c r="T59" s="80"/>
      <c r="U59" s="80"/>
      <c r="V59" s="80"/>
      <c r="W59" s="80"/>
      <c r="X59" s="80"/>
      <c r="Y59" s="80"/>
      <c r="Z59" s="81"/>
      <c r="AA59" s="80"/>
      <c r="AB59" s="80"/>
      <c r="AC59" s="80"/>
      <c r="AD59" s="80"/>
      <c r="AE59" s="81"/>
      <c r="AF59" s="81"/>
    </row>
    <row r="60" spans="1:44" s="82" customFormat="1" ht="18.75" customHeight="1" x14ac:dyDescent="0.2">
      <c r="A60" s="126" t="s">
        <v>169</v>
      </c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84"/>
      <c r="Q60" s="84"/>
      <c r="R60" s="84"/>
      <c r="S60" s="80"/>
      <c r="T60" s="80"/>
      <c r="U60" s="80"/>
      <c r="V60" s="80"/>
      <c r="W60" s="80"/>
      <c r="X60" s="80"/>
      <c r="Y60" s="80"/>
      <c r="Z60" s="81"/>
      <c r="AA60" s="80"/>
      <c r="AB60" s="80"/>
      <c r="AC60" s="80"/>
      <c r="AD60" s="80"/>
      <c r="AE60" s="81"/>
      <c r="AF60" s="81"/>
    </row>
    <row r="61" spans="1:44" ht="30" customHeight="1" x14ac:dyDescent="0.25">
      <c r="A61" s="127" t="s">
        <v>170</v>
      </c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85"/>
      <c r="Q61" s="85"/>
      <c r="R61" s="85"/>
    </row>
    <row r="62" spans="1:44" ht="15" x14ac:dyDescent="0.25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85"/>
      <c r="Q62" s="85"/>
      <c r="R62" s="85"/>
    </row>
    <row r="63" spans="1:44" ht="15" x14ac:dyDescent="0.25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85"/>
      <c r="Q63" s="85"/>
      <c r="R63" s="85"/>
    </row>
    <row r="64" spans="1:44" ht="15" x14ac:dyDescent="0.25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85"/>
      <c r="Q64" s="85"/>
      <c r="R64" s="85"/>
    </row>
    <row r="65" spans="1:18" ht="15" x14ac:dyDescent="0.25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85"/>
      <c r="Q65" s="85"/>
      <c r="R65" s="85"/>
    </row>
    <row r="66" spans="1:18" ht="15" x14ac:dyDescent="0.25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85"/>
      <c r="Q66" s="85"/>
      <c r="R66" s="85"/>
    </row>
    <row r="67" spans="1:18" ht="15" x14ac:dyDescent="0.25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85"/>
      <c r="Q67" s="85"/>
      <c r="R67" s="85"/>
    </row>
    <row r="76" spans="1:18" hidden="1" x14ac:dyDescent="0.2">
      <c r="A76" s="88" t="s">
        <v>172</v>
      </c>
    </row>
    <row r="77" spans="1:18" hidden="1" x14ac:dyDescent="0.2">
      <c r="A77" s="13" t="s">
        <v>175</v>
      </c>
    </row>
    <row r="78" spans="1:18" ht="15" hidden="1" x14ac:dyDescent="0.25">
      <c r="A78" s="87" t="s">
        <v>160</v>
      </c>
    </row>
    <row r="79" spans="1:18" ht="15" hidden="1" x14ac:dyDescent="0.25">
      <c r="A79" s="87" t="s">
        <v>161</v>
      </c>
    </row>
    <row r="80" spans="1:18" ht="15" hidden="1" x14ac:dyDescent="0.25">
      <c r="A80" s="87" t="s">
        <v>159</v>
      </c>
    </row>
    <row r="81" spans="1:1" ht="15" hidden="1" x14ac:dyDescent="0.25">
      <c r="A81" s="87" t="s">
        <v>162</v>
      </c>
    </row>
    <row r="82" spans="1:1" x14ac:dyDescent="0.2">
      <c r="A82" s="86"/>
    </row>
  </sheetData>
  <mergeCells count="97">
    <mergeCell ref="K30:P30"/>
    <mergeCell ref="K29:P29"/>
    <mergeCell ref="A24:O24"/>
    <mergeCell ref="A2:O2"/>
    <mergeCell ref="K35:P35"/>
    <mergeCell ref="K34:P34"/>
    <mergeCell ref="K33:P33"/>
    <mergeCell ref="K32:P32"/>
    <mergeCell ref="K31:P31"/>
    <mergeCell ref="K15:AP15"/>
    <mergeCell ref="K13:P13"/>
    <mergeCell ref="K14:P14"/>
    <mergeCell ref="K16:P16"/>
    <mergeCell ref="K17:P17"/>
    <mergeCell ref="A5:C5"/>
    <mergeCell ref="A3:D3"/>
    <mergeCell ref="K40:P40"/>
    <mergeCell ref="K39:P39"/>
    <mergeCell ref="K38:P38"/>
    <mergeCell ref="K37:P37"/>
    <mergeCell ref="K36:P36"/>
    <mergeCell ref="K47:P47"/>
    <mergeCell ref="K44:P44"/>
    <mergeCell ref="K43:P43"/>
    <mergeCell ref="K42:P42"/>
    <mergeCell ref="K41:P41"/>
    <mergeCell ref="A4:D4"/>
    <mergeCell ref="E3:O3"/>
    <mergeCell ref="E4:O4"/>
    <mergeCell ref="A10:J10"/>
    <mergeCell ref="A6:C6"/>
    <mergeCell ref="A7:C7"/>
    <mergeCell ref="E8:O8"/>
    <mergeCell ref="E5:O5"/>
    <mergeCell ref="E6:O6"/>
    <mergeCell ref="E7:O7"/>
    <mergeCell ref="A8:D8"/>
    <mergeCell ref="A12:J12"/>
    <mergeCell ref="B13:I13"/>
    <mergeCell ref="B14:I14"/>
    <mergeCell ref="B15:I15"/>
    <mergeCell ref="A11:J11"/>
    <mergeCell ref="A16:B16"/>
    <mergeCell ref="C16:I16"/>
    <mergeCell ref="A26:J26"/>
    <mergeCell ref="A27:J27"/>
    <mergeCell ref="A17:B17"/>
    <mergeCell ref="C17:I17"/>
    <mergeCell ref="A18:B18"/>
    <mergeCell ref="C18:I18"/>
    <mergeCell ref="A19:B19"/>
    <mergeCell ref="C19:I19"/>
    <mergeCell ref="K18:P18"/>
    <mergeCell ref="K19:P19"/>
    <mergeCell ref="K20:P20"/>
    <mergeCell ref="K21:P21"/>
    <mergeCell ref="A23:O23"/>
    <mergeCell ref="A20:B20"/>
    <mergeCell ref="C20:I20"/>
    <mergeCell ref="C21:I21"/>
    <mergeCell ref="A28:J28"/>
    <mergeCell ref="B29:I29"/>
    <mergeCell ref="B30:I30"/>
    <mergeCell ref="B31:I31"/>
    <mergeCell ref="B32:I32"/>
    <mergeCell ref="B33:I33"/>
    <mergeCell ref="B34:I34"/>
    <mergeCell ref="D35:I35"/>
    <mergeCell ref="D36:I36"/>
    <mergeCell ref="A37:C37"/>
    <mergeCell ref="D37:I37"/>
    <mergeCell ref="B49:I49"/>
    <mergeCell ref="B45:I45"/>
    <mergeCell ref="D38:I38"/>
    <mergeCell ref="D39:I39"/>
    <mergeCell ref="D40:I40"/>
    <mergeCell ref="B41:I41"/>
    <mergeCell ref="A42:C42"/>
    <mergeCell ref="D42:I42"/>
    <mergeCell ref="D43:I43"/>
    <mergeCell ref="B44:I44"/>
    <mergeCell ref="B46:I46"/>
    <mergeCell ref="B47:I47"/>
    <mergeCell ref="B48:I48"/>
    <mergeCell ref="B50:I50"/>
    <mergeCell ref="B51:I51"/>
    <mergeCell ref="B52:I52"/>
    <mergeCell ref="A54:O54"/>
    <mergeCell ref="K50:P50"/>
    <mergeCell ref="K52:P52"/>
    <mergeCell ref="A60:O60"/>
    <mergeCell ref="A61:O61"/>
    <mergeCell ref="A55:O55"/>
    <mergeCell ref="A56:O56"/>
    <mergeCell ref="A57:O57"/>
    <mergeCell ref="A58:O58"/>
    <mergeCell ref="A59:O59"/>
  </mergeCells>
  <dataValidations count="1">
    <dataValidation type="list" allowBlank="1" showInputMessage="1" showErrorMessage="1" sqref="E8:O8">
      <formula1>$A$77:$A$81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workbookViewId="0">
      <selection sqref="A1:C1"/>
    </sheetView>
  </sheetViews>
  <sheetFormatPr defaultRowHeight="15" x14ac:dyDescent="0.25"/>
  <cols>
    <col min="1" max="1" width="13.7109375" customWidth="1"/>
    <col min="2" max="2" width="13.28515625" customWidth="1"/>
    <col min="3" max="3" width="26" customWidth="1"/>
    <col min="5" max="29" width="13.7109375" customWidth="1"/>
    <col min="30" max="30" width="12" customWidth="1"/>
  </cols>
  <sheetData>
    <row r="1" spans="1:30" s="90" customFormat="1" x14ac:dyDescent="0.25">
      <c r="A1" s="181" t="s">
        <v>0</v>
      </c>
      <c r="B1" s="181"/>
      <c r="C1" s="182"/>
      <c r="D1" s="91" t="s">
        <v>176</v>
      </c>
      <c r="E1" s="109" t="e">
        <f>E3*1000/E2</f>
        <v>#DIV/0!</v>
      </c>
      <c r="F1" s="109" t="e">
        <f>F3*1000/F2</f>
        <v>#DIV/0!</v>
      </c>
      <c r="G1" s="109" t="e">
        <f t="shared" ref="G1:M1" si="0">G3*1000/G2</f>
        <v>#DIV/0!</v>
      </c>
      <c r="H1" s="109" t="e">
        <f t="shared" si="0"/>
        <v>#DIV/0!</v>
      </c>
      <c r="I1" s="109" t="e">
        <f t="shared" si="0"/>
        <v>#DIV/0!</v>
      </c>
      <c r="J1" s="109" t="e">
        <f t="shared" si="0"/>
        <v>#DIV/0!</v>
      </c>
      <c r="K1" s="109" t="e">
        <f t="shared" si="0"/>
        <v>#DIV/0!</v>
      </c>
      <c r="L1" s="109" t="e">
        <f t="shared" si="0"/>
        <v>#DIV/0!</v>
      </c>
      <c r="M1" s="109" t="e">
        <f t="shared" si="0"/>
        <v>#DIV/0!</v>
      </c>
      <c r="N1" s="109" t="e">
        <f>N3*1000/N2</f>
        <v>#DIV/0!</v>
      </c>
      <c r="O1" s="109" t="e">
        <f t="shared" ref="O1:AD1" si="1">O3*1000/O2</f>
        <v>#DIV/0!</v>
      </c>
      <c r="P1" s="109" t="e">
        <f t="shared" si="1"/>
        <v>#DIV/0!</v>
      </c>
      <c r="Q1" s="109" t="e">
        <f t="shared" si="1"/>
        <v>#DIV/0!</v>
      </c>
      <c r="R1" s="109" t="e">
        <f t="shared" si="1"/>
        <v>#DIV/0!</v>
      </c>
      <c r="S1" s="109" t="e">
        <f t="shared" si="1"/>
        <v>#DIV/0!</v>
      </c>
      <c r="T1" s="109" t="e">
        <f t="shared" si="1"/>
        <v>#DIV/0!</v>
      </c>
      <c r="U1" s="109" t="e">
        <f t="shared" si="1"/>
        <v>#DIV/0!</v>
      </c>
      <c r="V1" s="109" t="e">
        <f t="shared" si="1"/>
        <v>#DIV/0!</v>
      </c>
      <c r="W1" s="109" t="e">
        <f t="shared" si="1"/>
        <v>#DIV/0!</v>
      </c>
      <c r="X1" s="109" t="e">
        <f t="shared" si="1"/>
        <v>#DIV/0!</v>
      </c>
      <c r="Y1" s="109" t="e">
        <f t="shared" si="1"/>
        <v>#DIV/0!</v>
      </c>
      <c r="Z1" s="109" t="e">
        <f t="shared" si="1"/>
        <v>#DIV/0!</v>
      </c>
      <c r="AA1" s="109" t="e">
        <f t="shared" si="1"/>
        <v>#DIV/0!</v>
      </c>
      <c r="AB1" s="109" t="e">
        <f t="shared" si="1"/>
        <v>#DIV/0!</v>
      </c>
      <c r="AC1" s="109" t="e">
        <f t="shared" si="1"/>
        <v>#DIV/0!</v>
      </c>
      <c r="AD1" s="109" t="e">
        <f t="shared" si="1"/>
        <v>#DIV/0!</v>
      </c>
    </row>
    <row r="2" spans="1:30" s="90" customFormat="1" x14ac:dyDescent="0.25">
      <c r="A2" s="187" t="s">
        <v>180</v>
      </c>
      <c r="B2" s="187"/>
      <c r="C2" s="187"/>
      <c r="D2" s="91" t="s">
        <v>177</v>
      </c>
      <c r="E2" s="54">
        <f>(E6+E9+E12+E15+E18+E21+E24+E27+E30+E33)</f>
        <v>0</v>
      </c>
      <c r="F2" s="54">
        <f t="shared" ref="F2:AD2" si="2">(F6+F9+F12+F15+F18+F21+F24+F27+F30+F33)</f>
        <v>0</v>
      </c>
      <c r="G2" s="54">
        <f t="shared" si="2"/>
        <v>0</v>
      </c>
      <c r="H2" s="54">
        <f>(H6+H9+H12+H15+H18+H21+H24+H27+H30+H33)</f>
        <v>0</v>
      </c>
      <c r="I2" s="54">
        <f t="shared" si="2"/>
        <v>0</v>
      </c>
      <c r="J2" s="54">
        <f t="shared" si="2"/>
        <v>0</v>
      </c>
      <c r="K2" s="54">
        <f t="shared" si="2"/>
        <v>0</v>
      </c>
      <c r="L2" s="54">
        <f t="shared" si="2"/>
        <v>0</v>
      </c>
      <c r="M2" s="54">
        <f t="shared" si="2"/>
        <v>0</v>
      </c>
      <c r="N2" s="54">
        <f t="shared" si="2"/>
        <v>0</v>
      </c>
      <c r="O2" s="54">
        <f t="shared" si="2"/>
        <v>0</v>
      </c>
      <c r="P2" s="54">
        <f t="shared" si="2"/>
        <v>0</v>
      </c>
      <c r="Q2" s="54">
        <f t="shared" si="2"/>
        <v>0</v>
      </c>
      <c r="R2" s="54">
        <f t="shared" si="2"/>
        <v>0</v>
      </c>
      <c r="S2" s="54">
        <f t="shared" si="2"/>
        <v>0</v>
      </c>
      <c r="T2" s="54">
        <f t="shared" si="2"/>
        <v>0</v>
      </c>
      <c r="U2" s="54">
        <f t="shared" si="2"/>
        <v>0</v>
      </c>
      <c r="V2" s="54">
        <f t="shared" si="2"/>
        <v>0</v>
      </c>
      <c r="W2" s="54">
        <f t="shared" si="2"/>
        <v>0</v>
      </c>
      <c r="X2" s="54">
        <f t="shared" si="2"/>
        <v>0</v>
      </c>
      <c r="Y2" s="54">
        <f t="shared" si="2"/>
        <v>0</v>
      </c>
      <c r="Z2" s="54">
        <f t="shared" si="2"/>
        <v>0</v>
      </c>
      <c r="AA2" s="54">
        <f t="shared" si="2"/>
        <v>0</v>
      </c>
      <c r="AB2" s="54">
        <f t="shared" si="2"/>
        <v>0</v>
      </c>
      <c r="AC2" s="54">
        <f t="shared" si="2"/>
        <v>0</v>
      </c>
      <c r="AD2" s="54">
        <f t="shared" si="2"/>
        <v>0</v>
      </c>
    </row>
    <row r="3" spans="1:30" s="10" customFormat="1" x14ac:dyDescent="0.25">
      <c r="A3" s="186" t="s">
        <v>179</v>
      </c>
      <c r="B3" s="186"/>
      <c r="C3" s="186"/>
      <c r="D3" s="91" t="s">
        <v>41</v>
      </c>
      <c r="E3" s="9">
        <f>(E8+E11+E14+E17+E20+E23+E26+E29+E32+E35)/1000</f>
        <v>0</v>
      </c>
      <c r="F3" s="9">
        <f t="shared" ref="F3:AD3" si="3">(F8+F11+F14+F17+F20+F23+F26+F29+F32+F35)/1000</f>
        <v>0</v>
      </c>
      <c r="G3" s="9">
        <f t="shared" si="3"/>
        <v>0</v>
      </c>
      <c r="H3" s="9">
        <f t="shared" si="3"/>
        <v>0</v>
      </c>
      <c r="I3" s="9">
        <f t="shared" si="3"/>
        <v>0</v>
      </c>
      <c r="J3" s="9">
        <f t="shared" si="3"/>
        <v>0</v>
      </c>
      <c r="K3" s="9">
        <f t="shared" si="3"/>
        <v>0</v>
      </c>
      <c r="L3" s="9">
        <f t="shared" si="3"/>
        <v>0</v>
      </c>
      <c r="M3" s="9">
        <f t="shared" si="3"/>
        <v>0</v>
      </c>
      <c r="N3" s="9">
        <f t="shared" si="3"/>
        <v>0</v>
      </c>
      <c r="O3" s="9">
        <f t="shared" si="3"/>
        <v>0</v>
      </c>
      <c r="P3" s="9">
        <f t="shared" si="3"/>
        <v>0</v>
      </c>
      <c r="Q3" s="9">
        <f t="shared" si="3"/>
        <v>0</v>
      </c>
      <c r="R3" s="9">
        <f t="shared" si="3"/>
        <v>0</v>
      </c>
      <c r="S3" s="9">
        <f t="shared" si="3"/>
        <v>0</v>
      </c>
      <c r="T3" s="9">
        <f t="shared" si="3"/>
        <v>0</v>
      </c>
      <c r="U3" s="9">
        <f t="shared" si="3"/>
        <v>0</v>
      </c>
      <c r="V3" s="9">
        <f t="shared" si="3"/>
        <v>0</v>
      </c>
      <c r="W3" s="9">
        <f t="shared" si="3"/>
        <v>0</v>
      </c>
      <c r="X3" s="9">
        <f t="shared" si="3"/>
        <v>0</v>
      </c>
      <c r="Y3" s="9">
        <f t="shared" si="3"/>
        <v>0</v>
      </c>
      <c r="Z3" s="9">
        <f t="shared" si="3"/>
        <v>0</v>
      </c>
      <c r="AA3" s="9">
        <f t="shared" si="3"/>
        <v>0</v>
      </c>
      <c r="AB3" s="9">
        <f t="shared" si="3"/>
        <v>0</v>
      </c>
      <c r="AC3" s="9">
        <f t="shared" si="3"/>
        <v>0</v>
      </c>
      <c r="AD3" s="9">
        <f t="shared" si="3"/>
        <v>0</v>
      </c>
    </row>
    <row r="5" spans="1:30" s="1" customFormat="1" ht="15.75" thickBot="1" x14ac:dyDescent="0.3">
      <c r="D5" t="s">
        <v>29</v>
      </c>
      <c r="E5" s="5" t="s">
        <v>3</v>
      </c>
      <c r="F5" s="5" t="s">
        <v>4</v>
      </c>
      <c r="G5" s="5" t="s">
        <v>28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  <c r="Q5" s="5" t="s">
        <v>14</v>
      </c>
      <c r="R5" s="5" t="s">
        <v>15</v>
      </c>
      <c r="S5" s="5" t="s">
        <v>16</v>
      </c>
      <c r="T5" s="89" t="s">
        <v>17</v>
      </c>
      <c r="U5" s="89" t="s">
        <v>18</v>
      </c>
      <c r="V5" s="89" t="s">
        <v>19</v>
      </c>
      <c r="W5" s="89" t="s">
        <v>20</v>
      </c>
      <c r="X5" s="89" t="s">
        <v>21</v>
      </c>
      <c r="Y5" s="89" t="s">
        <v>22</v>
      </c>
      <c r="Z5" s="89" t="s">
        <v>23</v>
      </c>
      <c r="AA5" s="89" t="s">
        <v>24</v>
      </c>
      <c r="AB5" s="89" t="s">
        <v>25</v>
      </c>
      <c r="AC5" s="89" t="s">
        <v>26</v>
      </c>
      <c r="AD5" s="89" t="s">
        <v>27</v>
      </c>
    </row>
    <row r="6" spans="1:30" s="3" customFormat="1" ht="26.25" customHeight="1" x14ac:dyDescent="0.25">
      <c r="B6" s="183" t="s">
        <v>31</v>
      </c>
      <c r="C6" s="96" t="s">
        <v>2</v>
      </c>
      <c r="D6" s="7" t="s">
        <v>177</v>
      </c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3"/>
    </row>
    <row r="7" spans="1:30" s="3" customFormat="1" x14ac:dyDescent="0.25">
      <c r="B7" s="184"/>
      <c r="C7" s="97" t="s">
        <v>0</v>
      </c>
      <c r="D7" s="6" t="s">
        <v>176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101"/>
    </row>
    <row r="8" spans="1:30" s="8" customFormat="1" ht="13.5" thickBot="1" x14ac:dyDescent="0.3">
      <c r="B8" s="185"/>
      <c r="C8" s="99" t="s">
        <v>1</v>
      </c>
      <c r="D8" s="100" t="s">
        <v>178</v>
      </c>
      <c r="E8" s="95">
        <f>E6*E7</f>
        <v>0</v>
      </c>
      <c r="F8" s="95">
        <f t="shared" ref="F8:AD8" si="4">F6*F7</f>
        <v>0</v>
      </c>
      <c r="G8" s="95">
        <f t="shared" si="4"/>
        <v>0</v>
      </c>
      <c r="H8" s="95">
        <f t="shared" si="4"/>
        <v>0</v>
      </c>
      <c r="I8" s="95">
        <f t="shared" si="4"/>
        <v>0</v>
      </c>
      <c r="J8" s="95">
        <f t="shared" si="4"/>
        <v>0</v>
      </c>
      <c r="K8" s="95">
        <f t="shared" si="4"/>
        <v>0</v>
      </c>
      <c r="L8" s="95">
        <f t="shared" si="4"/>
        <v>0</v>
      </c>
      <c r="M8" s="95">
        <f t="shared" si="4"/>
        <v>0</v>
      </c>
      <c r="N8" s="95">
        <f t="shared" si="4"/>
        <v>0</v>
      </c>
      <c r="O8" s="95">
        <f t="shared" si="4"/>
        <v>0</v>
      </c>
      <c r="P8" s="95">
        <f t="shared" si="4"/>
        <v>0</v>
      </c>
      <c r="Q8" s="95">
        <f t="shared" si="4"/>
        <v>0</v>
      </c>
      <c r="R8" s="95">
        <f t="shared" si="4"/>
        <v>0</v>
      </c>
      <c r="S8" s="95">
        <f t="shared" si="4"/>
        <v>0</v>
      </c>
      <c r="T8" s="95">
        <f t="shared" si="4"/>
        <v>0</v>
      </c>
      <c r="U8" s="95">
        <f t="shared" si="4"/>
        <v>0</v>
      </c>
      <c r="V8" s="95">
        <f t="shared" si="4"/>
        <v>0</v>
      </c>
      <c r="W8" s="95">
        <f t="shared" si="4"/>
        <v>0</v>
      </c>
      <c r="X8" s="95">
        <f t="shared" si="4"/>
        <v>0</v>
      </c>
      <c r="Y8" s="95">
        <f t="shared" si="4"/>
        <v>0</v>
      </c>
      <c r="Z8" s="95">
        <f t="shared" si="4"/>
        <v>0</v>
      </c>
      <c r="AA8" s="95">
        <f t="shared" si="4"/>
        <v>0</v>
      </c>
      <c r="AB8" s="95">
        <f t="shared" si="4"/>
        <v>0</v>
      </c>
      <c r="AC8" s="95">
        <f t="shared" si="4"/>
        <v>0</v>
      </c>
      <c r="AD8" s="102">
        <f t="shared" si="4"/>
        <v>0</v>
      </c>
    </row>
    <row r="9" spans="1:30" s="3" customFormat="1" ht="26.25" customHeight="1" x14ac:dyDescent="0.25">
      <c r="B9" s="183" t="s">
        <v>32</v>
      </c>
      <c r="C9" s="96" t="s">
        <v>2</v>
      </c>
      <c r="D9" s="7" t="s">
        <v>177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3"/>
    </row>
    <row r="10" spans="1:30" s="3" customFormat="1" x14ac:dyDescent="0.25">
      <c r="B10" s="184"/>
      <c r="C10" s="97" t="s">
        <v>0</v>
      </c>
      <c r="D10" s="6" t="s">
        <v>176</v>
      </c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101"/>
    </row>
    <row r="11" spans="1:30" s="8" customFormat="1" ht="13.5" thickBot="1" x14ac:dyDescent="0.3">
      <c r="B11" s="185"/>
      <c r="C11" s="98" t="s">
        <v>1</v>
      </c>
      <c r="D11" s="100" t="s">
        <v>178</v>
      </c>
      <c r="E11" s="95">
        <f>E9*E10</f>
        <v>0</v>
      </c>
      <c r="F11" s="95">
        <f t="shared" ref="F11" si="5">F9*F10</f>
        <v>0</v>
      </c>
      <c r="G11" s="95">
        <f t="shared" ref="G11" si="6">G9*G10</f>
        <v>0</v>
      </c>
      <c r="H11" s="95">
        <f t="shared" ref="H11" si="7">H9*H10</f>
        <v>0</v>
      </c>
      <c r="I11" s="95">
        <f t="shared" ref="I11" si="8">I9*I10</f>
        <v>0</v>
      </c>
      <c r="J11" s="95">
        <f t="shared" ref="J11" si="9">J9*J10</f>
        <v>0</v>
      </c>
      <c r="K11" s="95">
        <f t="shared" ref="K11" si="10">K9*K10</f>
        <v>0</v>
      </c>
      <c r="L11" s="95">
        <f t="shared" ref="L11" si="11">L9*L10</f>
        <v>0</v>
      </c>
      <c r="M11" s="95">
        <f t="shared" ref="M11" si="12">M9*M10</f>
        <v>0</v>
      </c>
      <c r="N11" s="95">
        <f t="shared" ref="N11" si="13">N9*N10</f>
        <v>0</v>
      </c>
      <c r="O11" s="95">
        <f t="shared" ref="O11" si="14">O9*O10</f>
        <v>0</v>
      </c>
      <c r="P11" s="95">
        <f t="shared" ref="P11" si="15">P9*P10</f>
        <v>0</v>
      </c>
      <c r="Q11" s="95">
        <f t="shared" ref="Q11" si="16">Q9*Q10</f>
        <v>0</v>
      </c>
      <c r="R11" s="95">
        <f t="shared" ref="R11" si="17">R9*R10</f>
        <v>0</v>
      </c>
      <c r="S11" s="95">
        <f t="shared" ref="S11" si="18">S9*S10</f>
        <v>0</v>
      </c>
      <c r="T11" s="95">
        <f t="shared" ref="T11" si="19">T9*T10</f>
        <v>0</v>
      </c>
      <c r="U11" s="95">
        <f t="shared" ref="U11" si="20">U9*U10</f>
        <v>0</v>
      </c>
      <c r="V11" s="95">
        <f t="shared" ref="V11" si="21">V9*V10</f>
        <v>0</v>
      </c>
      <c r="W11" s="95">
        <f t="shared" ref="W11" si="22">W9*W10</f>
        <v>0</v>
      </c>
      <c r="X11" s="95">
        <f t="shared" ref="X11" si="23">X9*X10</f>
        <v>0</v>
      </c>
      <c r="Y11" s="95">
        <f t="shared" ref="Y11" si="24">Y9*Y10</f>
        <v>0</v>
      </c>
      <c r="Z11" s="95">
        <f t="shared" ref="Z11" si="25">Z9*Z10</f>
        <v>0</v>
      </c>
      <c r="AA11" s="95">
        <f t="shared" ref="AA11" si="26">AA9*AA10</f>
        <v>0</v>
      </c>
      <c r="AB11" s="95">
        <f t="shared" ref="AB11" si="27">AB9*AB10</f>
        <v>0</v>
      </c>
      <c r="AC11" s="95">
        <f t="shared" ref="AC11" si="28">AC9*AC10</f>
        <v>0</v>
      </c>
      <c r="AD11" s="102">
        <f t="shared" ref="AD11" si="29">AD9*AD10</f>
        <v>0</v>
      </c>
    </row>
    <row r="12" spans="1:30" s="3" customFormat="1" ht="26.25" customHeight="1" x14ac:dyDescent="0.25">
      <c r="B12" s="183" t="s">
        <v>33</v>
      </c>
      <c r="C12" s="96" t="s">
        <v>2</v>
      </c>
      <c r="D12" s="7" t="s">
        <v>177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3"/>
    </row>
    <row r="13" spans="1:30" s="3" customFormat="1" x14ac:dyDescent="0.25">
      <c r="B13" s="184"/>
      <c r="C13" s="97" t="s">
        <v>0</v>
      </c>
      <c r="D13" s="6" t="s">
        <v>176</v>
      </c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101"/>
    </row>
    <row r="14" spans="1:30" s="8" customFormat="1" ht="13.5" thickBot="1" x14ac:dyDescent="0.3">
      <c r="B14" s="185"/>
      <c r="C14" s="98" t="s">
        <v>1</v>
      </c>
      <c r="D14" s="100" t="s">
        <v>178</v>
      </c>
      <c r="E14" s="95">
        <f>E12*E13</f>
        <v>0</v>
      </c>
      <c r="F14" s="95">
        <f t="shared" ref="F14" si="30">F12*F13</f>
        <v>0</v>
      </c>
      <c r="G14" s="95">
        <f t="shared" ref="G14" si="31">G12*G13</f>
        <v>0</v>
      </c>
      <c r="H14" s="95">
        <f t="shared" ref="H14" si="32">H12*H13</f>
        <v>0</v>
      </c>
      <c r="I14" s="95">
        <f t="shared" ref="I14" si="33">I12*I13</f>
        <v>0</v>
      </c>
      <c r="J14" s="95">
        <f t="shared" ref="J14" si="34">J12*J13</f>
        <v>0</v>
      </c>
      <c r="K14" s="95">
        <f t="shared" ref="K14" si="35">K12*K13</f>
        <v>0</v>
      </c>
      <c r="L14" s="95">
        <f t="shared" ref="L14" si="36">L12*L13</f>
        <v>0</v>
      </c>
      <c r="M14" s="95">
        <f t="shared" ref="M14" si="37">M12*M13</f>
        <v>0</v>
      </c>
      <c r="N14" s="95">
        <f t="shared" ref="N14" si="38">N12*N13</f>
        <v>0</v>
      </c>
      <c r="O14" s="95">
        <f t="shared" ref="O14" si="39">O12*O13</f>
        <v>0</v>
      </c>
      <c r="P14" s="95">
        <f t="shared" ref="P14" si="40">P12*P13</f>
        <v>0</v>
      </c>
      <c r="Q14" s="95">
        <f t="shared" ref="Q14" si="41">Q12*Q13</f>
        <v>0</v>
      </c>
      <c r="R14" s="95">
        <f t="shared" ref="R14" si="42">R12*R13</f>
        <v>0</v>
      </c>
      <c r="S14" s="95">
        <f t="shared" ref="S14" si="43">S12*S13</f>
        <v>0</v>
      </c>
      <c r="T14" s="95">
        <f t="shared" ref="T14" si="44">T12*T13</f>
        <v>0</v>
      </c>
      <c r="U14" s="95">
        <f t="shared" ref="U14" si="45">U12*U13</f>
        <v>0</v>
      </c>
      <c r="V14" s="95">
        <f t="shared" ref="V14" si="46">V12*V13</f>
        <v>0</v>
      </c>
      <c r="W14" s="95">
        <f t="shared" ref="W14" si="47">W12*W13</f>
        <v>0</v>
      </c>
      <c r="X14" s="95">
        <f t="shared" ref="X14" si="48">X12*X13</f>
        <v>0</v>
      </c>
      <c r="Y14" s="95">
        <f t="shared" ref="Y14" si="49">Y12*Y13</f>
        <v>0</v>
      </c>
      <c r="Z14" s="95">
        <f t="shared" ref="Z14" si="50">Z12*Z13</f>
        <v>0</v>
      </c>
      <c r="AA14" s="95">
        <f t="shared" ref="AA14" si="51">AA12*AA13</f>
        <v>0</v>
      </c>
      <c r="AB14" s="95">
        <f t="shared" ref="AB14" si="52">AB12*AB13</f>
        <v>0</v>
      </c>
      <c r="AC14" s="95">
        <f t="shared" ref="AC14" si="53">AC12*AC13</f>
        <v>0</v>
      </c>
      <c r="AD14" s="102">
        <f t="shared" ref="AD14" si="54">AD12*AD13</f>
        <v>0</v>
      </c>
    </row>
    <row r="15" spans="1:30" s="3" customFormat="1" ht="26.25" customHeight="1" x14ac:dyDescent="0.25">
      <c r="B15" s="183" t="s">
        <v>34</v>
      </c>
      <c r="C15" s="96" t="s">
        <v>2</v>
      </c>
      <c r="D15" s="7" t="s">
        <v>177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3"/>
    </row>
    <row r="16" spans="1:30" s="3" customFormat="1" x14ac:dyDescent="0.25">
      <c r="B16" s="184"/>
      <c r="C16" s="97" t="s">
        <v>0</v>
      </c>
      <c r="D16" s="6" t="s">
        <v>176</v>
      </c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101"/>
    </row>
    <row r="17" spans="2:30" s="8" customFormat="1" ht="13.5" thickBot="1" x14ac:dyDescent="0.3">
      <c r="B17" s="185"/>
      <c r="C17" s="98" t="s">
        <v>1</v>
      </c>
      <c r="D17" s="100" t="s">
        <v>178</v>
      </c>
      <c r="E17" s="95">
        <f>E15*E16</f>
        <v>0</v>
      </c>
      <c r="F17" s="95">
        <f t="shared" ref="F17" si="55">F15*F16</f>
        <v>0</v>
      </c>
      <c r="G17" s="95">
        <f t="shared" ref="G17" si="56">G15*G16</f>
        <v>0</v>
      </c>
      <c r="H17" s="95">
        <f t="shared" ref="H17" si="57">H15*H16</f>
        <v>0</v>
      </c>
      <c r="I17" s="95">
        <f t="shared" ref="I17" si="58">I15*I16</f>
        <v>0</v>
      </c>
      <c r="J17" s="95">
        <f t="shared" ref="J17" si="59">J15*J16</f>
        <v>0</v>
      </c>
      <c r="K17" s="95">
        <f t="shared" ref="K17" si="60">K15*K16</f>
        <v>0</v>
      </c>
      <c r="L17" s="95">
        <f t="shared" ref="L17" si="61">L15*L16</f>
        <v>0</v>
      </c>
      <c r="M17" s="95">
        <f t="shared" ref="M17" si="62">M15*M16</f>
        <v>0</v>
      </c>
      <c r="N17" s="95">
        <f t="shared" ref="N17" si="63">N15*N16</f>
        <v>0</v>
      </c>
      <c r="O17" s="95">
        <f t="shared" ref="O17" si="64">O15*O16</f>
        <v>0</v>
      </c>
      <c r="P17" s="95">
        <f t="shared" ref="P17" si="65">P15*P16</f>
        <v>0</v>
      </c>
      <c r="Q17" s="95">
        <f t="shared" ref="Q17" si="66">Q15*Q16</f>
        <v>0</v>
      </c>
      <c r="R17" s="95">
        <f t="shared" ref="R17" si="67">R15*R16</f>
        <v>0</v>
      </c>
      <c r="S17" s="95">
        <f t="shared" ref="S17" si="68">S15*S16</f>
        <v>0</v>
      </c>
      <c r="T17" s="95">
        <f t="shared" ref="T17" si="69">T15*T16</f>
        <v>0</v>
      </c>
      <c r="U17" s="95">
        <f t="shared" ref="U17" si="70">U15*U16</f>
        <v>0</v>
      </c>
      <c r="V17" s="95">
        <f t="shared" ref="V17" si="71">V15*V16</f>
        <v>0</v>
      </c>
      <c r="W17" s="95">
        <f t="shared" ref="W17" si="72">W15*W16</f>
        <v>0</v>
      </c>
      <c r="X17" s="95">
        <f t="shared" ref="X17" si="73">X15*X16</f>
        <v>0</v>
      </c>
      <c r="Y17" s="95">
        <f t="shared" ref="Y17" si="74">Y15*Y16</f>
        <v>0</v>
      </c>
      <c r="Z17" s="95">
        <f t="shared" ref="Z17" si="75">Z15*Z16</f>
        <v>0</v>
      </c>
      <c r="AA17" s="95">
        <f t="shared" ref="AA17" si="76">AA15*AA16</f>
        <v>0</v>
      </c>
      <c r="AB17" s="95">
        <f t="shared" ref="AB17" si="77">AB15*AB16</f>
        <v>0</v>
      </c>
      <c r="AC17" s="95">
        <f t="shared" ref="AC17" si="78">AC15*AC16</f>
        <v>0</v>
      </c>
      <c r="AD17" s="102">
        <f t="shared" ref="AD17" si="79">AD15*AD16</f>
        <v>0</v>
      </c>
    </row>
    <row r="18" spans="2:30" s="3" customFormat="1" ht="26.25" customHeight="1" x14ac:dyDescent="0.25">
      <c r="B18" s="183" t="s">
        <v>35</v>
      </c>
      <c r="C18" s="96" t="s">
        <v>2</v>
      </c>
      <c r="D18" s="7" t="s">
        <v>177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3"/>
    </row>
    <row r="19" spans="2:30" s="3" customFormat="1" x14ac:dyDescent="0.25">
      <c r="B19" s="184"/>
      <c r="C19" s="97" t="s">
        <v>0</v>
      </c>
      <c r="D19" s="6" t="s">
        <v>176</v>
      </c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101"/>
    </row>
    <row r="20" spans="2:30" s="8" customFormat="1" ht="13.5" thickBot="1" x14ac:dyDescent="0.3">
      <c r="B20" s="185"/>
      <c r="C20" s="98" t="s">
        <v>1</v>
      </c>
      <c r="D20" s="100" t="s">
        <v>178</v>
      </c>
      <c r="E20" s="95">
        <f>E18*E19</f>
        <v>0</v>
      </c>
      <c r="F20" s="95">
        <f t="shared" ref="F20" si="80">F18*F19</f>
        <v>0</v>
      </c>
      <c r="G20" s="95">
        <f t="shared" ref="G20" si="81">G18*G19</f>
        <v>0</v>
      </c>
      <c r="H20" s="95">
        <f t="shared" ref="H20" si="82">H18*H19</f>
        <v>0</v>
      </c>
      <c r="I20" s="95">
        <f t="shared" ref="I20" si="83">I18*I19</f>
        <v>0</v>
      </c>
      <c r="J20" s="95">
        <f t="shared" ref="J20" si="84">J18*J19</f>
        <v>0</v>
      </c>
      <c r="K20" s="95">
        <f t="shared" ref="K20" si="85">K18*K19</f>
        <v>0</v>
      </c>
      <c r="L20" s="95">
        <f t="shared" ref="L20" si="86">L18*L19</f>
        <v>0</v>
      </c>
      <c r="M20" s="95">
        <f t="shared" ref="M20" si="87">M18*M19</f>
        <v>0</v>
      </c>
      <c r="N20" s="95">
        <f t="shared" ref="N20" si="88">N18*N19</f>
        <v>0</v>
      </c>
      <c r="O20" s="95">
        <f t="shared" ref="O20" si="89">O18*O19</f>
        <v>0</v>
      </c>
      <c r="P20" s="95">
        <f t="shared" ref="P20" si="90">P18*P19</f>
        <v>0</v>
      </c>
      <c r="Q20" s="95">
        <f t="shared" ref="Q20" si="91">Q18*Q19</f>
        <v>0</v>
      </c>
      <c r="R20" s="95">
        <f t="shared" ref="R20" si="92">R18*R19</f>
        <v>0</v>
      </c>
      <c r="S20" s="95">
        <f t="shared" ref="S20" si="93">S18*S19</f>
        <v>0</v>
      </c>
      <c r="T20" s="95">
        <f t="shared" ref="T20" si="94">T18*T19</f>
        <v>0</v>
      </c>
      <c r="U20" s="95">
        <f t="shared" ref="U20" si="95">U18*U19</f>
        <v>0</v>
      </c>
      <c r="V20" s="95">
        <f t="shared" ref="V20" si="96">V18*V19</f>
        <v>0</v>
      </c>
      <c r="W20" s="95">
        <f t="shared" ref="W20" si="97">W18*W19</f>
        <v>0</v>
      </c>
      <c r="X20" s="95">
        <f t="shared" ref="X20" si="98">X18*X19</f>
        <v>0</v>
      </c>
      <c r="Y20" s="95">
        <f t="shared" ref="Y20" si="99">Y18*Y19</f>
        <v>0</v>
      </c>
      <c r="Z20" s="95">
        <f t="shared" ref="Z20" si="100">Z18*Z19</f>
        <v>0</v>
      </c>
      <c r="AA20" s="95">
        <f t="shared" ref="AA20" si="101">AA18*AA19</f>
        <v>0</v>
      </c>
      <c r="AB20" s="95">
        <f t="shared" ref="AB20" si="102">AB18*AB19</f>
        <v>0</v>
      </c>
      <c r="AC20" s="95">
        <f t="shared" ref="AC20" si="103">AC18*AC19</f>
        <v>0</v>
      </c>
      <c r="AD20" s="102">
        <f t="shared" ref="AD20" si="104">AD18*AD19</f>
        <v>0</v>
      </c>
    </row>
    <row r="21" spans="2:30" s="3" customFormat="1" ht="26.25" customHeight="1" x14ac:dyDescent="0.25">
      <c r="B21" s="183" t="s">
        <v>36</v>
      </c>
      <c r="C21" s="96" t="s">
        <v>2</v>
      </c>
      <c r="D21" s="7" t="s">
        <v>177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3"/>
    </row>
    <row r="22" spans="2:30" s="3" customFormat="1" x14ac:dyDescent="0.25">
      <c r="B22" s="184"/>
      <c r="C22" s="97" t="s">
        <v>0</v>
      </c>
      <c r="D22" s="6" t="s">
        <v>176</v>
      </c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101"/>
    </row>
    <row r="23" spans="2:30" s="8" customFormat="1" ht="13.5" thickBot="1" x14ac:dyDescent="0.3">
      <c r="B23" s="185"/>
      <c r="C23" s="98" t="s">
        <v>1</v>
      </c>
      <c r="D23" s="100" t="s">
        <v>178</v>
      </c>
      <c r="E23" s="95">
        <f>E21*E22</f>
        <v>0</v>
      </c>
      <c r="F23" s="95">
        <f t="shared" ref="F23" si="105">F21*F22</f>
        <v>0</v>
      </c>
      <c r="G23" s="95">
        <f t="shared" ref="G23" si="106">G21*G22</f>
        <v>0</v>
      </c>
      <c r="H23" s="95">
        <f t="shared" ref="H23" si="107">H21*H22</f>
        <v>0</v>
      </c>
      <c r="I23" s="95">
        <f t="shared" ref="I23" si="108">I21*I22</f>
        <v>0</v>
      </c>
      <c r="J23" s="95">
        <f t="shared" ref="J23" si="109">J21*J22</f>
        <v>0</v>
      </c>
      <c r="K23" s="95">
        <f t="shared" ref="K23" si="110">K21*K22</f>
        <v>0</v>
      </c>
      <c r="L23" s="95">
        <f t="shared" ref="L23" si="111">L21*L22</f>
        <v>0</v>
      </c>
      <c r="M23" s="95">
        <f t="shared" ref="M23" si="112">M21*M22</f>
        <v>0</v>
      </c>
      <c r="N23" s="95">
        <f t="shared" ref="N23" si="113">N21*N22</f>
        <v>0</v>
      </c>
      <c r="O23" s="95">
        <f t="shared" ref="O23" si="114">O21*O22</f>
        <v>0</v>
      </c>
      <c r="P23" s="95">
        <f t="shared" ref="P23" si="115">P21*P22</f>
        <v>0</v>
      </c>
      <c r="Q23" s="95">
        <f t="shared" ref="Q23" si="116">Q21*Q22</f>
        <v>0</v>
      </c>
      <c r="R23" s="95">
        <f t="shared" ref="R23" si="117">R21*R22</f>
        <v>0</v>
      </c>
      <c r="S23" s="95">
        <f t="shared" ref="S23" si="118">S21*S22</f>
        <v>0</v>
      </c>
      <c r="T23" s="95">
        <f t="shared" ref="T23" si="119">T21*T22</f>
        <v>0</v>
      </c>
      <c r="U23" s="95">
        <f t="shared" ref="U23" si="120">U21*U22</f>
        <v>0</v>
      </c>
      <c r="V23" s="95">
        <f t="shared" ref="V23" si="121">V21*V22</f>
        <v>0</v>
      </c>
      <c r="W23" s="95">
        <f t="shared" ref="W23" si="122">W21*W22</f>
        <v>0</v>
      </c>
      <c r="X23" s="95">
        <f t="shared" ref="X23" si="123">X21*X22</f>
        <v>0</v>
      </c>
      <c r="Y23" s="95">
        <f t="shared" ref="Y23" si="124">Y21*Y22</f>
        <v>0</v>
      </c>
      <c r="Z23" s="95">
        <f t="shared" ref="Z23" si="125">Z21*Z22</f>
        <v>0</v>
      </c>
      <c r="AA23" s="95">
        <f t="shared" ref="AA23" si="126">AA21*AA22</f>
        <v>0</v>
      </c>
      <c r="AB23" s="95">
        <f t="shared" ref="AB23" si="127">AB21*AB22</f>
        <v>0</v>
      </c>
      <c r="AC23" s="95">
        <f t="shared" ref="AC23" si="128">AC21*AC22</f>
        <v>0</v>
      </c>
      <c r="AD23" s="102">
        <f t="shared" ref="AD23" si="129">AD21*AD22</f>
        <v>0</v>
      </c>
    </row>
    <row r="24" spans="2:30" s="3" customFormat="1" ht="26.25" customHeight="1" x14ac:dyDescent="0.25">
      <c r="B24" s="183" t="s">
        <v>37</v>
      </c>
      <c r="C24" s="96" t="s">
        <v>2</v>
      </c>
      <c r="D24" s="7" t="s">
        <v>177</v>
      </c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3"/>
    </row>
    <row r="25" spans="2:30" s="3" customFormat="1" x14ac:dyDescent="0.25">
      <c r="B25" s="184"/>
      <c r="C25" s="97" t="s">
        <v>0</v>
      </c>
      <c r="D25" s="6" t="s">
        <v>176</v>
      </c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101"/>
    </row>
    <row r="26" spans="2:30" s="8" customFormat="1" ht="13.5" thickBot="1" x14ac:dyDescent="0.3">
      <c r="B26" s="185"/>
      <c r="C26" s="98" t="s">
        <v>1</v>
      </c>
      <c r="D26" s="100" t="s">
        <v>178</v>
      </c>
      <c r="E26" s="95">
        <f>E24*E25</f>
        <v>0</v>
      </c>
      <c r="F26" s="95">
        <f t="shared" ref="F26" si="130">F24*F25</f>
        <v>0</v>
      </c>
      <c r="G26" s="95">
        <f t="shared" ref="G26" si="131">G24*G25</f>
        <v>0</v>
      </c>
      <c r="H26" s="95">
        <f t="shared" ref="H26" si="132">H24*H25</f>
        <v>0</v>
      </c>
      <c r="I26" s="95">
        <f t="shared" ref="I26" si="133">I24*I25</f>
        <v>0</v>
      </c>
      <c r="J26" s="95">
        <f t="shared" ref="J26" si="134">J24*J25</f>
        <v>0</v>
      </c>
      <c r="K26" s="95">
        <f t="shared" ref="K26" si="135">K24*K25</f>
        <v>0</v>
      </c>
      <c r="L26" s="95">
        <f t="shared" ref="L26" si="136">L24*L25</f>
        <v>0</v>
      </c>
      <c r="M26" s="95">
        <f t="shared" ref="M26" si="137">M24*M25</f>
        <v>0</v>
      </c>
      <c r="N26" s="95">
        <f t="shared" ref="N26" si="138">N24*N25</f>
        <v>0</v>
      </c>
      <c r="O26" s="95">
        <f t="shared" ref="O26" si="139">O24*O25</f>
        <v>0</v>
      </c>
      <c r="P26" s="95">
        <f t="shared" ref="P26" si="140">P24*P25</f>
        <v>0</v>
      </c>
      <c r="Q26" s="95">
        <f t="shared" ref="Q26" si="141">Q24*Q25</f>
        <v>0</v>
      </c>
      <c r="R26" s="95">
        <f t="shared" ref="R26" si="142">R24*R25</f>
        <v>0</v>
      </c>
      <c r="S26" s="95">
        <f t="shared" ref="S26" si="143">S24*S25</f>
        <v>0</v>
      </c>
      <c r="T26" s="95">
        <f t="shared" ref="T26" si="144">T24*T25</f>
        <v>0</v>
      </c>
      <c r="U26" s="95">
        <f t="shared" ref="U26" si="145">U24*U25</f>
        <v>0</v>
      </c>
      <c r="V26" s="95">
        <f t="shared" ref="V26" si="146">V24*V25</f>
        <v>0</v>
      </c>
      <c r="W26" s="95">
        <f t="shared" ref="W26" si="147">W24*W25</f>
        <v>0</v>
      </c>
      <c r="X26" s="95">
        <f t="shared" ref="X26" si="148">X24*X25</f>
        <v>0</v>
      </c>
      <c r="Y26" s="95">
        <f t="shared" ref="Y26" si="149">Y24*Y25</f>
        <v>0</v>
      </c>
      <c r="Z26" s="95">
        <f t="shared" ref="Z26" si="150">Z24*Z25</f>
        <v>0</v>
      </c>
      <c r="AA26" s="95">
        <f t="shared" ref="AA26" si="151">AA24*AA25</f>
        <v>0</v>
      </c>
      <c r="AB26" s="95">
        <f t="shared" ref="AB26" si="152">AB24*AB25</f>
        <v>0</v>
      </c>
      <c r="AC26" s="95">
        <f t="shared" ref="AC26" si="153">AC24*AC25</f>
        <v>0</v>
      </c>
      <c r="AD26" s="102">
        <f t="shared" ref="AD26" si="154">AD24*AD25</f>
        <v>0</v>
      </c>
    </row>
    <row r="27" spans="2:30" s="3" customFormat="1" ht="26.25" customHeight="1" x14ac:dyDescent="0.25">
      <c r="B27" s="183" t="s">
        <v>38</v>
      </c>
      <c r="C27" s="96" t="s">
        <v>2</v>
      </c>
      <c r="D27" s="7" t="s">
        <v>177</v>
      </c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3"/>
    </row>
    <row r="28" spans="2:30" s="3" customFormat="1" x14ac:dyDescent="0.25">
      <c r="B28" s="184"/>
      <c r="C28" s="97" t="s">
        <v>0</v>
      </c>
      <c r="D28" s="6" t="s">
        <v>176</v>
      </c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101"/>
    </row>
    <row r="29" spans="2:30" s="8" customFormat="1" ht="13.5" thickBot="1" x14ac:dyDescent="0.3">
      <c r="B29" s="185"/>
      <c r="C29" s="98" t="s">
        <v>1</v>
      </c>
      <c r="D29" s="100" t="s">
        <v>178</v>
      </c>
      <c r="E29" s="95">
        <f>E27*E28</f>
        <v>0</v>
      </c>
      <c r="F29" s="95">
        <f t="shared" ref="F29" si="155">F27*F28</f>
        <v>0</v>
      </c>
      <c r="G29" s="95">
        <f t="shared" ref="G29" si="156">G27*G28</f>
        <v>0</v>
      </c>
      <c r="H29" s="95">
        <f t="shared" ref="H29" si="157">H27*H28</f>
        <v>0</v>
      </c>
      <c r="I29" s="95">
        <f t="shared" ref="I29" si="158">I27*I28</f>
        <v>0</v>
      </c>
      <c r="J29" s="95">
        <f t="shared" ref="J29" si="159">J27*J28</f>
        <v>0</v>
      </c>
      <c r="K29" s="95">
        <f t="shared" ref="K29" si="160">K27*K28</f>
        <v>0</v>
      </c>
      <c r="L29" s="95">
        <f t="shared" ref="L29" si="161">L27*L28</f>
        <v>0</v>
      </c>
      <c r="M29" s="95">
        <f t="shared" ref="M29" si="162">M27*M28</f>
        <v>0</v>
      </c>
      <c r="N29" s="95">
        <f t="shared" ref="N29" si="163">N27*N28</f>
        <v>0</v>
      </c>
      <c r="O29" s="95">
        <f t="shared" ref="O29" si="164">O27*O28</f>
        <v>0</v>
      </c>
      <c r="P29" s="95">
        <f t="shared" ref="P29" si="165">P27*P28</f>
        <v>0</v>
      </c>
      <c r="Q29" s="95">
        <f t="shared" ref="Q29" si="166">Q27*Q28</f>
        <v>0</v>
      </c>
      <c r="R29" s="95">
        <f t="shared" ref="R29" si="167">R27*R28</f>
        <v>0</v>
      </c>
      <c r="S29" s="95">
        <f t="shared" ref="S29" si="168">S27*S28</f>
        <v>0</v>
      </c>
      <c r="T29" s="95">
        <f t="shared" ref="T29" si="169">T27*T28</f>
        <v>0</v>
      </c>
      <c r="U29" s="95">
        <f t="shared" ref="U29" si="170">U27*U28</f>
        <v>0</v>
      </c>
      <c r="V29" s="95">
        <f t="shared" ref="V29" si="171">V27*V28</f>
        <v>0</v>
      </c>
      <c r="W29" s="95">
        <f t="shared" ref="W29" si="172">W27*W28</f>
        <v>0</v>
      </c>
      <c r="X29" s="95">
        <f t="shared" ref="X29" si="173">X27*X28</f>
        <v>0</v>
      </c>
      <c r="Y29" s="95">
        <f t="shared" ref="Y29" si="174">Y27*Y28</f>
        <v>0</v>
      </c>
      <c r="Z29" s="95">
        <f t="shared" ref="Z29" si="175">Z27*Z28</f>
        <v>0</v>
      </c>
      <c r="AA29" s="95">
        <f t="shared" ref="AA29" si="176">AA27*AA28</f>
        <v>0</v>
      </c>
      <c r="AB29" s="95">
        <f t="shared" ref="AB29" si="177">AB27*AB28</f>
        <v>0</v>
      </c>
      <c r="AC29" s="95">
        <f t="shared" ref="AC29" si="178">AC27*AC28</f>
        <v>0</v>
      </c>
      <c r="AD29" s="102">
        <f t="shared" ref="AD29" si="179">AD27*AD28</f>
        <v>0</v>
      </c>
    </row>
    <row r="30" spans="2:30" s="3" customFormat="1" ht="26.25" customHeight="1" x14ac:dyDescent="0.25">
      <c r="B30" s="183" t="s">
        <v>39</v>
      </c>
      <c r="C30" s="96" t="s">
        <v>2</v>
      </c>
      <c r="D30" s="7" t="s">
        <v>177</v>
      </c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3"/>
    </row>
    <row r="31" spans="2:30" s="3" customFormat="1" x14ac:dyDescent="0.25">
      <c r="B31" s="184"/>
      <c r="C31" s="97" t="s">
        <v>0</v>
      </c>
      <c r="D31" s="6" t="s">
        <v>176</v>
      </c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101"/>
    </row>
    <row r="32" spans="2:30" s="8" customFormat="1" ht="13.5" thickBot="1" x14ac:dyDescent="0.3">
      <c r="B32" s="185"/>
      <c r="C32" s="98" t="s">
        <v>1</v>
      </c>
      <c r="D32" s="100" t="s">
        <v>178</v>
      </c>
      <c r="E32" s="95">
        <f>E30*E31</f>
        <v>0</v>
      </c>
      <c r="F32" s="95">
        <f t="shared" ref="F32" si="180">F30*F31</f>
        <v>0</v>
      </c>
      <c r="G32" s="95">
        <f t="shared" ref="G32" si="181">G30*G31</f>
        <v>0</v>
      </c>
      <c r="H32" s="95">
        <f t="shared" ref="H32" si="182">H30*H31</f>
        <v>0</v>
      </c>
      <c r="I32" s="95">
        <f t="shared" ref="I32" si="183">I30*I31</f>
        <v>0</v>
      </c>
      <c r="J32" s="95">
        <f t="shared" ref="J32" si="184">J30*J31</f>
        <v>0</v>
      </c>
      <c r="K32" s="95">
        <f t="shared" ref="K32" si="185">K30*K31</f>
        <v>0</v>
      </c>
      <c r="L32" s="95">
        <f t="shared" ref="L32" si="186">L30*L31</f>
        <v>0</v>
      </c>
      <c r="M32" s="95">
        <f t="shared" ref="M32" si="187">M30*M31</f>
        <v>0</v>
      </c>
      <c r="N32" s="95">
        <f t="shared" ref="N32" si="188">N30*N31</f>
        <v>0</v>
      </c>
      <c r="O32" s="95">
        <f t="shared" ref="O32" si="189">O30*O31</f>
        <v>0</v>
      </c>
      <c r="P32" s="95">
        <f t="shared" ref="P32" si="190">P30*P31</f>
        <v>0</v>
      </c>
      <c r="Q32" s="95">
        <f t="shared" ref="Q32" si="191">Q30*Q31</f>
        <v>0</v>
      </c>
      <c r="R32" s="95">
        <f t="shared" ref="R32" si="192">R30*R31</f>
        <v>0</v>
      </c>
      <c r="S32" s="95">
        <f t="shared" ref="S32" si="193">S30*S31</f>
        <v>0</v>
      </c>
      <c r="T32" s="95">
        <f t="shared" ref="T32" si="194">T30*T31</f>
        <v>0</v>
      </c>
      <c r="U32" s="95">
        <f t="shared" ref="U32" si="195">U30*U31</f>
        <v>0</v>
      </c>
      <c r="V32" s="95">
        <f t="shared" ref="V32" si="196">V30*V31</f>
        <v>0</v>
      </c>
      <c r="W32" s="95">
        <f t="shared" ref="W32" si="197">W30*W31</f>
        <v>0</v>
      </c>
      <c r="X32" s="95">
        <f t="shared" ref="X32" si="198">X30*X31</f>
        <v>0</v>
      </c>
      <c r="Y32" s="95">
        <f t="shared" ref="Y32" si="199">Y30*Y31</f>
        <v>0</v>
      </c>
      <c r="Z32" s="95">
        <f t="shared" ref="Z32" si="200">Z30*Z31</f>
        <v>0</v>
      </c>
      <c r="AA32" s="95">
        <f t="shared" ref="AA32" si="201">AA30*AA31</f>
        <v>0</v>
      </c>
      <c r="AB32" s="95">
        <f t="shared" ref="AB32" si="202">AB30*AB31</f>
        <v>0</v>
      </c>
      <c r="AC32" s="95">
        <f t="shared" ref="AC32" si="203">AC30*AC31</f>
        <v>0</v>
      </c>
      <c r="AD32" s="102">
        <f t="shared" ref="AD32" si="204">AD30*AD31</f>
        <v>0</v>
      </c>
    </row>
    <row r="33" spans="2:30" s="3" customFormat="1" ht="26.25" customHeight="1" x14ac:dyDescent="0.25">
      <c r="B33" s="183" t="s">
        <v>40</v>
      </c>
      <c r="C33" s="96" t="s">
        <v>2</v>
      </c>
      <c r="D33" s="7" t="s">
        <v>177</v>
      </c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3"/>
    </row>
    <row r="34" spans="2:30" s="3" customFormat="1" x14ac:dyDescent="0.25">
      <c r="B34" s="184"/>
      <c r="C34" s="97" t="s">
        <v>0</v>
      </c>
      <c r="D34" s="6" t="s">
        <v>176</v>
      </c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101"/>
    </row>
    <row r="35" spans="2:30" s="8" customFormat="1" ht="13.5" thickBot="1" x14ac:dyDescent="0.3">
      <c r="B35" s="185"/>
      <c r="C35" s="98" t="s">
        <v>1</v>
      </c>
      <c r="D35" s="100" t="s">
        <v>178</v>
      </c>
      <c r="E35" s="95">
        <f>E33*E34</f>
        <v>0</v>
      </c>
      <c r="F35" s="95">
        <f t="shared" ref="F35" si="205">F33*F34</f>
        <v>0</v>
      </c>
      <c r="G35" s="95">
        <f t="shared" ref="G35" si="206">G33*G34</f>
        <v>0</v>
      </c>
      <c r="H35" s="95">
        <f t="shared" ref="H35" si="207">H33*H34</f>
        <v>0</v>
      </c>
      <c r="I35" s="95">
        <f t="shared" ref="I35" si="208">I33*I34</f>
        <v>0</v>
      </c>
      <c r="J35" s="95">
        <f t="shared" ref="J35" si="209">J33*J34</f>
        <v>0</v>
      </c>
      <c r="K35" s="95">
        <f t="shared" ref="K35" si="210">K33*K34</f>
        <v>0</v>
      </c>
      <c r="L35" s="95">
        <f t="shared" ref="L35" si="211">L33*L34</f>
        <v>0</v>
      </c>
      <c r="M35" s="95">
        <f t="shared" ref="M35" si="212">M33*M34</f>
        <v>0</v>
      </c>
      <c r="N35" s="95">
        <f t="shared" ref="N35" si="213">N33*N34</f>
        <v>0</v>
      </c>
      <c r="O35" s="95">
        <f t="shared" ref="O35" si="214">O33*O34</f>
        <v>0</v>
      </c>
      <c r="P35" s="95">
        <f t="shared" ref="P35" si="215">P33*P34</f>
        <v>0</v>
      </c>
      <c r="Q35" s="95">
        <f t="shared" ref="Q35" si="216">Q33*Q34</f>
        <v>0</v>
      </c>
      <c r="R35" s="95">
        <f t="shared" ref="R35" si="217">R33*R34</f>
        <v>0</v>
      </c>
      <c r="S35" s="95">
        <f t="shared" ref="S35" si="218">S33*S34</f>
        <v>0</v>
      </c>
      <c r="T35" s="95">
        <f t="shared" ref="T35" si="219">T33*T34</f>
        <v>0</v>
      </c>
      <c r="U35" s="95">
        <f t="shared" ref="U35" si="220">U33*U34</f>
        <v>0</v>
      </c>
      <c r="V35" s="95">
        <f t="shared" ref="V35" si="221">V33*V34</f>
        <v>0</v>
      </c>
      <c r="W35" s="95">
        <f t="shared" ref="W35" si="222">W33*W34</f>
        <v>0</v>
      </c>
      <c r="X35" s="95">
        <f t="shared" ref="X35" si="223">X33*X34</f>
        <v>0</v>
      </c>
      <c r="Y35" s="95">
        <f t="shared" ref="Y35" si="224">Y33*Y34</f>
        <v>0</v>
      </c>
      <c r="Z35" s="95">
        <f t="shared" ref="Z35" si="225">Z33*Z34</f>
        <v>0</v>
      </c>
      <c r="AA35" s="95">
        <f t="shared" ref="AA35" si="226">AA33*AA34</f>
        <v>0</v>
      </c>
      <c r="AB35" s="95">
        <f t="shared" ref="AB35" si="227">AB33*AB34</f>
        <v>0</v>
      </c>
      <c r="AC35" s="95">
        <f t="shared" ref="AC35" si="228">AC33*AC34</f>
        <v>0</v>
      </c>
      <c r="AD35" s="102">
        <f t="shared" ref="AD35" si="229">AD33*AD34</f>
        <v>0</v>
      </c>
    </row>
    <row r="37" spans="2:30" ht="30" customHeight="1" x14ac:dyDescent="0.25">
      <c r="B37" s="178" t="s">
        <v>182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80"/>
    </row>
  </sheetData>
  <protectedRanges>
    <protectedRange sqref="E6:N6 C6 E9:N9 E12:N12 E15:N15 E18:N18 E21:N21 E24:N24 E27:N27 C9 C12 C15 C18 C21 C24 C27 E30:N30 E33:N33 C30 C33 A2" name="Rozstęp2"/>
  </protectedRanges>
  <mergeCells count="14">
    <mergeCell ref="B37:L37"/>
    <mergeCell ref="A1:C1"/>
    <mergeCell ref="B33:B35"/>
    <mergeCell ref="A3:C3"/>
    <mergeCell ref="A2:C2"/>
    <mergeCell ref="B18:B20"/>
    <mergeCell ref="B21:B23"/>
    <mergeCell ref="B24:B26"/>
    <mergeCell ref="B27:B29"/>
    <mergeCell ref="B30:B32"/>
    <mergeCell ref="B6:B8"/>
    <mergeCell ref="B9:B11"/>
    <mergeCell ref="B12:B14"/>
    <mergeCell ref="B15:B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workbookViewId="0">
      <selection sqref="A1:C1"/>
    </sheetView>
  </sheetViews>
  <sheetFormatPr defaultRowHeight="15" x14ac:dyDescent="0.25"/>
  <cols>
    <col min="1" max="1" width="13.7109375" customWidth="1"/>
    <col min="2" max="2" width="13.28515625" customWidth="1"/>
    <col min="3" max="3" width="26" customWidth="1"/>
    <col min="5" max="30" width="13.7109375" customWidth="1"/>
  </cols>
  <sheetData>
    <row r="1" spans="1:30" s="90" customFormat="1" x14ac:dyDescent="0.25">
      <c r="A1" s="181" t="s">
        <v>0</v>
      </c>
      <c r="B1" s="181"/>
      <c r="C1" s="182"/>
      <c r="D1" s="91" t="s">
        <v>184</v>
      </c>
      <c r="E1" s="109" t="e">
        <f t="shared" ref="E1:M1" si="0">E3*1000/E2</f>
        <v>#DIV/0!</v>
      </c>
      <c r="F1" s="109" t="e">
        <f t="shared" si="0"/>
        <v>#DIV/0!</v>
      </c>
      <c r="G1" s="109" t="e">
        <f t="shared" si="0"/>
        <v>#DIV/0!</v>
      </c>
      <c r="H1" s="109" t="e">
        <f t="shared" si="0"/>
        <v>#DIV/0!</v>
      </c>
      <c r="I1" s="109" t="e">
        <f t="shared" si="0"/>
        <v>#DIV/0!</v>
      </c>
      <c r="J1" s="109" t="e">
        <f t="shared" si="0"/>
        <v>#DIV/0!</v>
      </c>
      <c r="K1" s="109" t="e">
        <f t="shared" si="0"/>
        <v>#DIV/0!</v>
      </c>
      <c r="L1" s="109" t="e">
        <f t="shared" si="0"/>
        <v>#DIV/0!</v>
      </c>
      <c r="M1" s="109" t="e">
        <f t="shared" si="0"/>
        <v>#DIV/0!</v>
      </c>
      <c r="N1" s="109" t="e">
        <f>N3*1000/N2</f>
        <v>#DIV/0!</v>
      </c>
      <c r="O1" s="109" t="e">
        <f t="shared" ref="O1:AD1" si="1">O3*1000/O2</f>
        <v>#DIV/0!</v>
      </c>
      <c r="P1" s="109" t="e">
        <f t="shared" si="1"/>
        <v>#DIV/0!</v>
      </c>
      <c r="Q1" s="109" t="e">
        <f t="shared" si="1"/>
        <v>#DIV/0!</v>
      </c>
      <c r="R1" s="109" t="e">
        <f t="shared" si="1"/>
        <v>#DIV/0!</v>
      </c>
      <c r="S1" s="109" t="e">
        <f t="shared" si="1"/>
        <v>#DIV/0!</v>
      </c>
      <c r="T1" s="109" t="e">
        <f t="shared" si="1"/>
        <v>#DIV/0!</v>
      </c>
      <c r="U1" s="109" t="e">
        <f t="shared" si="1"/>
        <v>#DIV/0!</v>
      </c>
      <c r="V1" s="109" t="e">
        <f t="shared" si="1"/>
        <v>#DIV/0!</v>
      </c>
      <c r="W1" s="109" t="e">
        <f t="shared" si="1"/>
        <v>#DIV/0!</v>
      </c>
      <c r="X1" s="109" t="e">
        <f t="shared" si="1"/>
        <v>#DIV/0!</v>
      </c>
      <c r="Y1" s="109" t="e">
        <f t="shared" si="1"/>
        <v>#DIV/0!</v>
      </c>
      <c r="Z1" s="109" t="e">
        <f t="shared" si="1"/>
        <v>#DIV/0!</v>
      </c>
      <c r="AA1" s="109" t="e">
        <f t="shared" si="1"/>
        <v>#DIV/0!</v>
      </c>
      <c r="AB1" s="109" t="e">
        <f t="shared" si="1"/>
        <v>#DIV/0!</v>
      </c>
      <c r="AC1" s="109" t="e">
        <f t="shared" si="1"/>
        <v>#DIV/0!</v>
      </c>
      <c r="AD1" s="109" t="e">
        <f t="shared" si="1"/>
        <v>#DIV/0!</v>
      </c>
    </row>
    <row r="2" spans="1:30" s="90" customFormat="1" x14ac:dyDescent="0.25">
      <c r="A2" s="187" t="s">
        <v>152</v>
      </c>
      <c r="B2" s="187"/>
      <c r="C2" s="187"/>
      <c r="D2" s="91" t="s">
        <v>185</v>
      </c>
      <c r="E2" s="54">
        <f t="shared" ref="E2:M2" si="2">(E6+E9+E12+E15+E18+E21+E24+E27+E30+E33)</f>
        <v>0</v>
      </c>
      <c r="F2" s="54">
        <f t="shared" si="2"/>
        <v>0</v>
      </c>
      <c r="G2" s="54">
        <f t="shared" si="2"/>
        <v>0</v>
      </c>
      <c r="H2" s="54">
        <f t="shared" si="2"/>
        <v>0</v>
      </c>
      <c r="I2" s="54">
        <f t="shared" si="2"/>
        <v>0</v>
      </c>
      <c r="J2" s="54">
        <f t="shared" si="2"/>
        <v>0</v>
      </c>
      <c r="K2" s="54">
        <f t="shared" si="2"/>
        <v>0</v>
      </c>
      <c r="L2" s="54">
        <f t="shared" si="2"/>
        <v>0</v>
      </c>
      <c r="M2" s="54">
        <f t="shared" si="2"/>
        <v>0</v>
      </c>
      <c r="N2" s="54">
        <f>(N6+N9+N12+N15+N18+N21+N24+N27+N30+N33)</f>
        <v>0</v>
      </c>
      <c r="O2" s="54">
        <f t="shared" ref="O2:AD2" si="3">(O6+O9+O12+O15+O18+O21+O24+O27+O30+O33)</f>
        <v>0</v>
      </c>
      <c r="P2" s="54">
        <f t="shared" si="3"/>
        <v>0</v>
      </c>
      <c r="Q2" s="54">
        <f t="shared" si="3"/>
        <v>0</v>
      </c>
      <c r="R2" s="54">
        <f t="shared" si="3"/>
        <v>0</v>
      </c>
      <c r="S2" s="54">
        <f t="shared" si="3"/>
        <v>0</v>
      </c>
      <c r="T2" s="54">
        <f t="shared" si="3"/>
        <v>0</v>
      </c>
      <c r="U2" s="54">
        <f t="shared" si="3"/>
        <v>0</v>
      </c>
      <c r="V2" s="54">
        <f t="shared" si="3"/>
        <v>0</v>
      </c>
      <c r="W2" s="54">
        <f t="shared" si="3"/>
        <v>0</v>
      </c>
      <c r="X2" s="54">
        <f t="shared" si="3"/>
        <v>0</v>
      </c>
      <c r="Y2" s="54">
        <f t="shared" si="3"/>
        <v>0</v>
      </c>
      <c r="Z2" s="54">
        <f t="shared" si="3"/>
        <v>0</v>
      </c>
      <c r="AA2" s="54">
        <f t="shared" si="3"/>
        <v>0</v>
      </c>
      <c r="AB2" s="54">
        <f t="shared" si="3"/>
        <v>0</v>
      </c>
      <c r="AC2" s="54">
        <f t="shared" si="3"/>
        <v>0</v>
      </c>
      <c r="AD2" s="54">
        <f t="shared" si="3"/>
        <v>0</v>
      </c>
    </row>
    <row r="3" spans="1:30" s="10" customFormat="1" x14ac:dyDescent="0.25">
      <c r="A3" s="186" t="s">
        <v>183</v>
      </c>
      <c r="B3" s="186"/>
      <c r="C3" s="186"/>
      <c r="D3" s="91" t="s">
        <v>41</v>
      </c>
      <c r="E3" s="9">
        <f>(E8+E11+E14+E17+E20+E23+E26+E29+E32+E35)/1000</f>
        <v>0</v>
      </c>
      <c r="F3" s="9">
        <f t="shared" ref="F3:AD3" si="4">(F8+F11+F14+F17+F20+F23+F26+F29+F32+F35)/1000</f>
        <v>0</v>
      </c>
      <c r="G3" s="9">
        <f t="shared" si="4"/>
        <v>0</v>
      </c>
      <c r="H3" s="9">
        <f t="shared" si="4"/>
        <v>0</v>
      </c>
      <c r="I3" s="9">
        <f t="shared" si="4"/>
        <v>0</v>
      </c>
      <c r="J3" s="9">
        <f t="shared" si="4"/>
        <v>0</v>
      </c>
      <c r="K3" s="9">
        <f t="shared" si="4"/>
        <v>0</v>
      </c>
      <c r="L3" s="9">
        <f t="shared" si="4"/>
        <v>0</v>
      </c>
      <c r="M3" s="9">
        <f t="shared" si="4"/>
        <v>0</v>
      </c>
      <c r="N3" s="9">
        <f t="shared" si="4"/>
        <v>0</v>
      </c>
      <c r="O3" s="9">
        <f t="shared" si="4"/>
        <v>0</v>
      </c>
      <c r="P3" s="9">
        <f t="shared" si="4"/>
        <v>0</v>
      </c>
      <c r="Q3" s="9">
        <f t="shared" si="4"/>
        <v>0</v>
      </c>
      <c r="R3" s="9">
        <f t="shared" si="4"/>
        <v>0</v>
      </c>
      <c r="S3" s="9">
        <f t="shared" si="4"/>
        <v>0</v>
      </c>
      <c r="T3" s="9">
        <f t="shared" si="4"/>
        <v>0</v>
      </c>
      <c r="U3" s="9">
        <f t="shared" si="4"/>
        <v>0</v>
      </c>
      <c r="V3" s="9">
        <f t="shared" si="4"/>
        <v>0</v>
      </c>
      <c r="W3" s="9">
        <f t="shared" si="4"/>
        <v>0</v>
      </c>
      <c r="X3" s="9">
        <f t="shared" si="4"/>
        <v>0</v>
      </c>
      <c r="Y3" s="9">
        <f t="shared" si="4"/>
        <v>0</v>
      </c>
      <c r="Z3" s="9">
        <f t="shared" si="4"/>
        <v>0</v>
      </c>
      <c r="AA3" s="9">
        <f t="shared" si="4"/>
        <v>0</v>
      </c>
      <c r="AB3" s="9">
        <f t="shared" si="4"/>
        <v>0</v>
      </c>
      <c r="AC3" s="9">
        <f t="shared" si="4"/>
        <v>0</v>
      </c>
      <c r="AD3" s="9">
        <f t="shared" si="4"/>
        <v>0</v>
      </c>
    </row>
    <row r="4" spans="1:30" x14ac:dyDescent="0.25">
      <c r="E4" s="4"/>
    </row>
    <row r="5" spans="1:30" s="1" customFormat="1" ht="15.75" thickBot="1" x14ac:dyDescent="0.3">
      <c r="D5" t="s">
        <v>29</v>
      </c>
      <c r="E5" s="5" t="s">
        <v>3</v>
      </c>
      <c r="F5" s="5" t="s">
        <v>4</v>
      </c>
      <c r="G5" s="5" t="s">
        <v>28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  <c r="Q5" s="5" t="s">
        <v>14</v>
      </c>
      <c r="R5" s="5" t="s">
        <v>15</v>
      </c>
      <c r="S5" s="5" t="s">
        <v>16</v>
      </c>
      <c r="T5" s="89" t="s">
        <v>17</v>
      </c>
      <c r="U5" s="89" t="s">
        <v>18</v>
      </c>
      <c r="V5" s="89" t="s">
        <v>19</v>
      </c>
      <c r="W5" s="89" t="s">
        <v>20</v>
      </c>
      <c r="X5" s="89" t="s">
        <v>21</v>
      </c>
      <c r="Y5" s="89" t="s">
        <v>22</v>
      </c>
      <c r="Z5" s="89" t="s">
        <v>23</v>
      </c>
      <c r="AA5" s="89" t="s">
        <v>24</v>
      </c>
      <c r="AB5" s="89" t="s">
        <v>25</v>
      </c>
      <c r="AC5" s="89" t="s">
        <v>26</v>
      </c>
      <c r="AD5" s="89" t="s">
        <v>27</v>
      </c>
    </row>
    <row r="6" spans="1:30" s="3" customFormat="1" ht="26.25" customHeight="1" x14ac:dyDescent="0.25">
      <c r="B6" s="183" t="s">
        <v>31</v>
      </c>
      <c r="C6" s="96" t="s">
        <v>186</v>
      </c>
      <c r="D6" s="7" t="s">
        <v>185</v>
      </c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3"/>
    </row>
    <row r="7" spans="1:30" s="3" customFormat="1" x14ac:dyDescent="0.25">
      <c r="B7" s="184"/>
      <c r="C7" s="97" t="s">
        <v>0</v>
      </c>
      <c r="D7" s="6" t="s">
        <v>184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101"/>
    </row>
    <row r="8" spans="1:30" s="8" customFormat="1" ht="13.5" thickBot="1" x14ac:dyDescent="0.3">
      <c r="B8" s="185"/>
      <c r="C8" s="99" t="s">
        <v>1</v>
      </c>
      <c r="D8" s="100" t="s">
        <v>178</v>
      </c>
      <c r="E8" s="95">
        <f>E6*E7</f>
        <v>0</v>
      </c>
      <c r="F8" s="95">
        <f t="shared" ref="F8:AD8" si="5">F6*F7</f>
        <v>0</v>
      </c>
      <c r="G8" s="95">
        <f t="shared" si="5"/>
        <v>0</v>
      </c>
      <c r="H8" s="95">
        <f t="shared" si="5"/>
        <v>0</v>
      </c>
      <c r="I8" s="95">
        <f t="shared" si="5"/>
        <v>0</v>
      </c>
      <c r="J8" s="95">
        <f t="shared" si="5"/>
        <v>0</v>
      </c>
      <c r="K8" s="95">
        <f t="shared" si="5"/>
        <v>0</v>
      </c>
      <c r="L8" s="95">
        <f t="shared" si="5"/>
        <v>0</v>
      </c>
      <c r="M8" s="95">
        <f t="shared" si="5"/>
        <v>0</v>
      </c>
      <c r="N8" s="95">
        <f t="shared" si="5"/>
        <v>0</v>
      </c>
      <c r="O8" s="95">
        <f t="shared" si="5"/>
        <v>0</v>
      </c>
      <c r="P8" s="95">
        <f t="shared" si="5"/>
        <v>0</v>
      </c>
      <c r="Q8" s="95">
        <f t="shared" si="5"/>
        <v>0</v>
      </c>
      <c r="R8" s="95">
        <f t="shared" si="5"/>
        <v>0</v>
      </c>
      <c r="S8" s="95">
        <f t="shared" si="5"/>
        <v>0</v>
      </c>
      <c r="T8" s="95">
        <f t="shared" si="5"/>
        <v>0</v>
      </c>
      <c r="U8" s="95">
        <f t="shared" si="5"/>
        <v>0</v>
      </c>
      <c r="V8" s="95">
        <f t="shared" si="5"/>
        <v>0</v>
      </c>
      <c r="W8" s="95">
        <f t="shared" si="5"/>
        <v>0</v>
      </c>
      <c r="X8" s="95">
        <f t="shared" si="5"/>
        <v>0</v>
      </c>
      <c r="Y8" s="95">
        <f t="shared" si="5"/>
        <v>0</v>
      </c>
      <c r="Z8" s="95">
        <f t="shared" si="5"/>
        <v>0</v>
      </c>
      <c r="AA8" s="95">
        <f t="shared" si="5"/>
        <v>0</v>
      </c>
      <c r="AB8" s="95">
        <f t="shared" si="5"/>
        <v>0</v>
      </c>
      <c r="AC8" s="95">
        <f t="shared" si="5"/>
        <v>0</v>
      </c>
      <c r="AD8" s="102">
        <f t="shared" si="5"/>
        <v>0</v>
      </c>
    </row>
    <row r="9" spans="1:30" s="3" customFormat="1" ht="26.25" customHeight="1" x14ac:dyDescent="0.25">
      <c r="B9" s="183" t="s">
        <v>32</v>
      </c>
      <c r="C9" s="96" t="s">
        <v>186</v>
      </c>
      <c r="D9" s="7" t="s">
        <v>185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3"/>
    </row>
    <row r="10" spans="1:30" s="3" customFormat="1" x14ac:dyDescent="0.25">
      <c r="B10" s="184"/>
      <c r="C10" s="97" t="s">
        <v>0</v>
      </c>
      <c r="D10" s="6" t="s">
        <v>184</v>
      </c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101"/>
    </row>
    <row r="11" spans="1:30" s="8" customFormat="1" ht="13.5" thickBot="1" x14ac:dyDescent="0.3">
      <c r="B11" s="185"/>
      <c r="C11" s="98" t="s">
        <v>1</v>
      </c>
      <c r="D11" s="100" t="s">
        <v>178</v>
      </c>
      <c r="E11" s="95">
        <f>E9*E10</f>
        <v>0</v>
      </c>
      <c r="F11" s="95">
        <f t="shared" ref="F11:AD11" si="6">F9*F10</f>
        <v>0</v>
      </c>
      <c r="G11" s="95">
        <f t="shared" si="6"/>
        <v>0</v>
      </c>
      <c r="H11" s="95">
        <f t="shared" si="6"/>
        <v>0</v>
      </c>
      <c r="I11" s="95">
        <f t="shared" si="6"/>
        <v>0</v>
      </c>
      <c r="J11" s="95">
        <f t="shared" si="6"/>
        <v>0</v>
      </c>
      <c r="K11" s="95">
        <f t="shared" si="6"/>
        <v>0</v>
      </c>
      <c r="L11" s="95">
        <f t="shared" si="6"/>
        <v>0</v>
      </c>
      <c r="M11" s="95">
        <f t="shared" si="6"/>
        <v>0</v>
      </c>
      <c r="N11" s="95">
        <f t="shared" si="6"/>
        <v>0</v>
      </c>
      <c r="O11" s="95">
        <f t="shared" si="6"/>
        <v>0</v>
      </c>
      <c r="P11" s="95">
        <f t="shared" si="6"/>
        <v>0</v>
      </c>
      <c r="Q11" s="95">
        <f t="shared" si="6"/>
        <v>0</v>
      </c>
      <c r="R11" s="95">
        <f t="shared" si="6"/>
        <v>0</v>
      </c>
      <c r="S11" s="95">
        <f t="shared" si="6"/>
        <v>0</v>
      </c>
      <c r="T11" s="95">
        <f t="shared" si="6"/>
        <v>0</v>
      </c>
      <c r="U11" s="95">
        <f t="shared" si="6"/>
        <v>0</v>
      </c>
      <c r="V11" s="95">
        <f t="shared" si="6"/>
        <v>0</v>
      </c>
      <c r="W11" s="95">
        <f t="shared" si="6"/>
        <v>0</v>
      </c>
      <c r="X11" s="95">
        <f t="shared" si="6"/>
        <v>0</v>
      </c>
      <c r="Y11" s="95">
        <f t="shared" si="6"/>
        <v>0</v>
      </c>
      <c r="Z11" s="95">
        <f t="shared" si="6"/>
        <v>0</v>
      </c>
      <c r="AA11" s="95">
        <f t="shared" si="6"/>
        <v>0</v>
      </c>
      <c r="AB11" s="95">
        <f t="shared" si="6"/>
        <v>0</v>
      </c>
      <c r="AC11" s="95">
        <f t="shared" si="6"/>
        <v>0</v>
      </c>
      <c r="AD11" s="102">
        <f t="shared" si="6"/>
        <v>0</v>
      </c>
    </row>
    <row r="12" spans="1:30" s="3" customFormat="1" ht="26.25" customHeight="1" x14ac:dyDescent="0.25">
      <c r="B12" s="183" t="s">
        <v>33</v>
      </c>
      <c r="C12" s="96" t="s">
        <v>186</v>
      </c>
      <c r="D12" s="7" t="s">
        <v>185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3"/>
    </row>
    <row r="13" spans="1:30" s="3" customFormat="1" x14ac:dyDescent="0.25">
      <c r="B13" s="184"/>
      <c r="C13" s="97" t="s">
        <v>0</v>
      </c>
      <c r="D13" s="6" t="s">
        <v>184</v>
      </c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101"/>
    </row>
    <row r="14" spans="1:30" s="8" customFormat="1" ht="13.5" thickBot="1" x14ac:dyDescent="0.3">
      <c r="B14" s="185"/>
      <c r="C14" s="98" t="s">
        <v>1</v>
      </c>
      <c r="D14" s="100" t="s">
        <v>178</v>
      </c>
      <c r="E14" s="95">
        <f>E12*E13</f>
        <v>0</v>
      </c>
      <c r="F14" s="95">
        <f t="shared" ref="F14:AD14" si="7">F12*F13</f>
        <v>0</v>
      </c>
      <c r="G14" s="95">
        <f t="shared" si="7"/>
        <v>0</v>
      </c>
      <c r="H14" s="95">
        <f t="shared" si="7"/>
        <v>0</v>
      </c>
      <c r="I14" s="95">
        <f t="shared" si="7"/>
        <v>0</v>
      </c>
      <c r="J14" s="95">
        <f t="shared" si="7"/>
        <v>0</v>
      </c>
      <c r="K14" s="95">
        <f t="shared" si="7"/>
        <v>0</v>
      </c>
      <c r="L14" s="95">
        <f t="shared" si="7"/>
        <v>0</v>
      </c>
      <c r="M14" s="95">
        <f t="shared" si="7"/>
        <v>0</v>
      </c>
      <c r="N14" s="95">
        <f t="shared" si="7"/>
        <v>0</v>
      </c>
      <c r="O14" s="95">
        <f t="shared" si="7"/>
        <v>0</v>
      </c>
      <c r="P14" s="95">
        <f t="shared" si="7"/>
        <v>0</v>
      </c>
      <c r="Q14" s="95">
        <f t="shared" si="7"/>
        <v>0</v>
      </c>
      <c r="R14" s="95">
        <f t="shared" si="7"/>
        <v>0</v>
      </c>
      <c r="S14" s="95">
        <f t="shared" si="7"/>
        <v>0</v>
      </c>
      <c r="T14" s="95">
        <f t="shared" si="7"/>
        <v>0</v>
      </c>
      <c r="U14" s="95">
        <f t="shared" si="7"/>
        <v>0</v>
      </c>
      <c r="V14" s="95">
        <f t="shared" si="7"/>
        <v>0</v>
      </c>
      <c r="W14" s="95">
        <f t="shared" si="7"/>
        <v>0</v>
      </c>
      <c r="X14" s="95">
        <f t="shared" si="7"/>
        <v>0</v>
      </c>
      <c r="Y14" s="95">
        <f t="shared" si="7"/>
        <v>0</v>
      </c>
      <c r="Z14" s="95">
        <f t="shared" si="7"/>
        <v>0</v>
      </c>
      <c r="AA14" s="95">
        <f t="shared" si="7"/>
        <v>0</v>
      </c>
      <c r="AB14" s="95">
        <f t="shared" si="7"/>
        <v>0</v>
      </c>
      <c r="AC14" s="95">
        <f t="shared" si="7"/>
        <v>0</v>
      </c>
      <c r="AD14" s="102">
        <f t="shared" si="7"/>
        <v>0</v>
      </c>
    </row>
    <row r="15" spans="1:30" s="3" customFormat="1" ht="26.25" customHeight="1" x14ac:dyDescent="0.25">
      <c r="B15" s="183" t="s">
        <v>34</v>
      </c>
      <c r="C15" s="96" t="s">
        <v>186</v>
      </c>
      <c r="D15" s="7" t="s">
        <v>185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3"/>
    </row>
    <row r="16" spans="1:30" s="3" customFormat="1" x14ac:dyDescent="0.25">
      <c r="B16" s="184"/>
      <c r="C16" s="97" t="s">
        <v>0</v>
      </c>
      <c r="D16" s="6" t="s">
        <v>184</v>
      </c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101"/>
    </row>
    <row r="17" spans="2:30" s="8" customFormat="1" ht="13.5" thickBot="1" x14ac:dyDescent="0.3">
      <c r="B17" s="185"/>
      <c r="C17" s="98" t="s">
        <v>1</v>
      </c>
      <c r="D17" s="100" t="s">
        <v>178</v>
      </c>
      <c r="E17" s="95">
        <f>E15*E16</f>
        <v>0</v>
      </c>
      <c r="F17" s="95">
        <f t="shared" ref="F17:AD17" si="8">F15*F16</f>
        <v>0</v>
      </c>
      <c r="G17" s="95">
        <f t="shared" si="8"/>
        <v>0</v>
      </c>
      <c r="H17" s="95">
        <f t="shared" si="8"/>
        <v>0</v>
      </c>
      <c r="I17" s="95">
        <f t="shared" si="8"/>
        <v>0</v>
      </c>
      <c r="J17" s="95">
        <f t="shared" si="8"/>
        <v>0</v>
      </c>
      <c r="K17" s="95">
        <f t="shared" si="8"/>
        <v>0</v>
      </c>
      <c r="L17" s="95">
        <f t="shared" si="8"/>
        <v>0</v>
      </c>
      <c r="M17" s="95">
        <f t="shared" si="8"/>
        <v>0</v>
      </c>
      <c r="N17" s="95">
        <f t="shared" si="8"/>
        <v>0</v>
      </c>
      <c r="O17" s="95">
        <f t="shared" si="8"/>
        <v>0</v>
      </c>
      <c r="P17" s="95">
        <f t="shared" si="8"/>
        <v>0</v>
      </c>
      <c r="Q17" s="95">
        <f t="shared" si="8"/>
        <v>0</v>
      </c>
      <c r="R17" s="95">
        <f t="shared" si="8"/>
        <v>0</v>
      </c>
      <c r="S17" s="95">
        <f t="shared" si="8"/>
        <v>0</v>
      </c>
      <c r="T17" s="95">
        <f t="shared" si="8"/>
        <v>0</v>
      </c>
      <c r="U17" s="95">
        <f t="shared" si="8"/>
        <v>0</v>
      </c>
      <c r="V17" s="95">
        <f t="shared" si="8"/>
        <v>0</v>
      </c>
      <c r="W17" s="95">
        <f t="shared" si="8"/>
        <v>0</v>
      </c>
      <c r="X17" s="95">
        <f t="shared" si="8"/>
        <v>0</v>
      </c>
      <c r="Y17" s="95">
        <f t="shared" si="8"/>
        <v>0</v>
      </c>
      <c r="Z17" s="95">
        <f t="shared" si="8"/>
        <v>0</v>
      </c>
      <c r="AA17" s="95">
        <f t="shared" si="8"/>
        <v>0</v>
      </c>
      <c r="AB17" s="95">
        <f t="shared" si="8"/>
        <v>0</v>
      </c>
      <c r="AC17" s="95">
        <f t="shared" si="8"/>
        <v>0</v>
      </c>
      <c r="AD17" s="102">
        <f t="shared" si="8"/>
        <v>0</v>
      </c>
    </row>
    <row r="18" spans="2:30" s="3" customFormat="1" ht="26.25" customHeight="1" x14ac:dyDescent="0.25">
      <c r="B18" s="183" t="s">
        <v>35</v>
      </c>
      <c r="C18" s="96" t="s">
        <v>186</v>
      </c>
      <c r="D18" s="7" t="s">
        <v>185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3"/>
    </row>
    <row r="19" spans="2:30" s="3" customFormat="1" x14ac:dyDescent="0.25">
      <c r="B19" s="184"/>
      <c r="C19" s="97" t="s">
        <v>0</v>
      </c>
      <c r="D19" s="6" t="s">
        <v>184</v>
      </c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101"/>
    </row>
    <row r="20" spans="2:30" s="8" customFormat="1" ht="13.5" thickBot="1" x14ac:dyDescent="0.3">
      <c r="B20" s="185"/>
      <c r="C20" s="98" t="s">
        <v>1</v>
      </c>
      <c r="D20" s="100" t="s">
        <v>178</v>
      </c>
      <c r="E20" s="95">
        <f>E18*E19</f>
        <v>0</v>
      </c>
      <c r="F20" s="95">
        <f t="shared" ref="F20:AD20" si="9">F18*F19</f>
        <v>0</v>
      </c>
      <c r="G20" s="95">
        <f t="shared" si="9"/>
        <v>0</v>
      </c>
      <c r="H20" s="95">
        <f t="shared" si="9"/>
        <v>0</v>
      </c>
      <c r="I20" s="95">
        <f t="shared" si="9"/>
        <v>0</v>
      </c>
      <c r="J20" s="95">
        <f t="shared" si="9"/>
        <v>0</v>
      </c>
      <c r="K20" s="95">
        <f t="shared" si="9"/>
        <v>0</v>
      </c>
      <c r="L20" s="95">
        <f t="shared" si="9"/>
        <v>0</v>
      </c>
      <c r="M20" s="95">
        <f t="shared" si="9"/>
        <v>0</v>
      </c>
      <c r="N20" s="95">
        <f t="shared" si="9"/>
        <v>0</v>
      </c>
      <c r="O20" s="95">
        <f t="shared" si="9"/>
        <v>0</v>
      </c>
      <c r="P20" s="95">
        <f t="shared" si="9"/>
        <v>0</v>
      </c>
      <c r="Q20" s="95">
        <f t="shared" si="9"/>
        <v>0</v>
      </c>
      <c r="R20" s="95">
        <f t="shared" si="9"/>
        <v>0</v>
      </c>
      <c r="S20" s="95">
        <f t="shared" si="9"/>
        <v>0</v>
      </c>
      <c r="T20" s="95">
        <f t="shared" si="9"/>
        <v>0</v>
      </c>
      <c r="U20" s="95">
        <f t="shared" si="9"/>
        <v>0</v>
      </c>
      <c r="V20" s="95">
        <f t="shared" si="9"/>
        <v>0</v>
      </c>
      <c r="W20" s="95">
        <f t="shared" si="9"/>
        <v>0</v>
      </c>
      <c r="X20" s="95">
        <f t="shared" si="9"/>
        <v>0</v>
      </c>
      <c r="Y20" s="95">
        <f t="shared" si="9"/>
        <v>0</v>
      </c>
      <c r="Z20" s="95">
        <f t="shared" si="9"/>
        <v>0</v>
      </c>
      <c r="AA20" s="95">
        <f t="shared" si="9"/>
        <v>0</v>
      </c>
      <c r="AB20" s="95">
        <f t="shared" si="9"/>
        <v>0</v>
      </c>
      <c r="AC20" s="95">
        <f t="shared" si="9"/>
        <v>0</v>
      </c>
      <c r="AD20" s="102">
        <f t="shared" si="9"/>
        <v>0</v>
      </c>
    </row>
    <row r="21" spans="2:30" s="3" customFormat="1" ht="26.25" customHeight="1" x14ac:dyDescent="0.25">
      <c r="B21" s="183" t="s">
        <v>36</v>
      </c>
      <c r="C21" s="96" t="s">
        <v>186</v>
      </c>
      <c r="D21" s="7" t="s">
        <v>185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3"/>
    </row>
    <row r="22" spans="2:30" s="3" customFormat="1" x14ac:dyDescent="0.25">
      <c r="B22" s="184"/>
      <c r="C22" s="97" t="s">
        <v>0</v>
      </c>
      <c r="D22" s="6" t="s">
        <v>184</v>
      </c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101"/>
    </row>
    <row r="23" spans="2:30" s="8" customFormat="1" ht="13.5" thickBot="1" x14ac:dyDescent="0.3">
      <c r="B23" s="185"/>
      <c r="C23" s="98" t="s">
        <v>1</v>
      </c>
      <c r="D23" s="100" t="s">
        <v>178</v>
      </c>
      <c r="E23" s="95">
        <f>E21*E22</f>
        <v>0</v>
      </c>
      <c r="F23" s="95">
        <f t="shared" ref="F23:AD23" si="10">F21*F22</f>
        <v>0</v>
      </c>
      <c r="G23" s="95">
        <f t="shared" si="10"/>
        <v>0</v>
      </c>
      <c r="H23" s="95">
        <f t="shared" si="10"/>
        <v>0</v>
      </c>
      <c r="I23" s="95">
        <f t="shared" si="10"/>
        <v>0</v>
      </c>
      <c r="J23" s="95">
        <f t="shared" si="10"/>
        <v>0</v>
      </c>
      <c r="K23" s="95">
        <f t="shared" si="10"/>
        <v>0</v>
      </c>
      <c r="L23" s="95">
        <f t="shared" si="10"/>
        <v>0</v>
      </c>
      <c r="M23" s="95">
        <f t="shared" si="10"/>
        <v>0</v>
      </c>
      <c r="N23" s="95">
        <f t="shared" si="10"/>
        <v>0</v>
      </c>
      <c r="O23" s="95">
        <f t="shared" si="10"/>
        <v>0</v>
      </c>
      <c r="P23" s="95">
        <f t="shared" si="10"/>
        <v>0</v>
      </c>
      <c r="Q23" s="95">
        <f t="shared" si="10"/>
        <v>0</v>
      </c>
      <c r="R23" s="95">
        <f t="shared" si="10"/>
        <v>0</v>
      </c>
      <c r="S23" s="95">
        <f t="shared" si="10"/>
        <v>0</v>
      </c>
      <c r="T23" s="95">
        <f t="shared" si="10"/>
        <v>0</v>
      </c>
      <c r="U23" s="95">
        <f t="shared" si="10"/>
        <v>0</v>
      </c>
      <c r="V23" s="95">
        <f t="shared" si="10"/>
        <v>0</v>
      </c>
      <c r="W23" s="95">
        <f t="shared" si="10"/>
        <v>0</v>
      </c>
      <c r="X23" s="95">
        <f t="shared" si="10"/>
        <v>0</v>
      </c>
      <c r="Y23" s="95">
        <f t="shared" si="10"/>
        <v>0</v>
      </c>
      <c r="Z23" s="95">
        <f t="shared" si="10"/>
        <v>0</v>
      </c>
      <c r="AA23" s="95">
        <f t="shared" si="10"/>
        <v>0</v>
      </c>
      <c r="AB23" s="95">
        <f t="shared" si="10"/>
        <v>0</v>
      </c>
      <c r="AC23" s="95">
        <f t="shared" si="10"/>
        <v>0</v>
      </c>
      <c r="AD23" s="102">
        <f t="shared" si="10"/>
        <v>0</v>
      </c>
    </row>
    <row r="24" spans="2:30" s="3" customFormat="1" ht="26.25" customHeight="1" x14ac:dyDescent="0.25">
      <c r="B24" s="183" t="s">
        <v>37</v>
      </c>
      <c r="C24" s="96" t="s">
        <v>186</v>
      </c>
      <c r="D24" s="7" t="s">
        <v>185</v>
      </c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3"/>
    </row>
    <row r="25" spans="2:30" s="3" customFormat="1" x14ac:dyDescent="0.25">
      <c r="B25" s="184"/>
      <c r="C25" s="97" t="s">
        <v>0</v>
      </c>
      <c r="D25" s="6" t="s">
        <v>184</v>
      </c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101"/>
    </row>
    <row r="26" spans="2:30" s="8" customFormat="1" ht="13.5" thickBot="1" x14ac:dyDescent="0.3">
      <c r="B26" s="185"/>
      <c r="C26" s="98" t="s">
        <v>1</v>
      </c>
      <c r="D26" s="100" t="s">
        <v>178</v>
      </c>
      <c r="E26" s="95">
        <f>E24*E25</f>
        <v>0</v>
      </c>
      <c r="F26" s="95">
        <f t="shared" ref="F26:AD26" si="11">F24*F25</f>
        <v>0</v>
      </c>
      <c r="G26" s="95">
        <f t="shared" si="11"/>
        <v>0</v>
      </c>
      <c r="H26" s="95">
        <f t="shared" si="11"/>
        <v>0</v>
      </c>
      <c r="I26" s="95">
        <f t="shared" si="11"/>
        <v>0</v>
      </c>
      <c r="J26" s="95">
        <f t="shared" si="11"/>
        <v>0</v>
      </c>
      <c r="K26" s="95">
        <f t="shared" si="11"/>
        <v>0</v>
      </c>
      <c r="L26" s="95">
        <f t="shared" si="11"/>
        <v>0</v>
      </c>
      <c r="M26" s="95">
        <f t="shared" si="11"/>
        <v>0</v>
      </c>
      <c r="N26" s="95">
        <f t="shared" si="11"/>
        <v>0</v>
      </c>
      <c r="O26" s="95">
        <f t="shared" si="11"/>
        <v>0</v>
      </c>
      <c r="P26" s="95">
        <f t="shared" si="11"/>
        <v>0</v>
      </c>
      <c r="Q26" s="95">
        <f t="shared" si="11"/>
        <v>0</v>
      </c>
      <c r="R26" s="95">
        <f t="shared" si="11"/>
        <v>0</v>
      </c>
      <c r="S26" s="95">
        <f t="shared" si="11"/>
        <v>0</v>
      </c>
      <c r="T26" s="95">
        <f t="shared" si="11"/>
        <v>0</v>
      </c>
      <c r="U26" s="95">
        <f t="shared" si="11"/>
        <v>0</v>
      </c>
      <c r="V26" s="95">
        <f t="shared" si="11"/>
        <v>0</v>
      </c>
      <c r="W26" s="95">
        <f t="shared" si="11"/>
        <v>0</v>
      </c>
      <c r="X26" s="95">
        <f t="shared" si="11"/>
        <v>0</v>
      </c>
      <c r="Y26" s="95">
        <f t="shared" si="11"/>
        <v>0</v>
      </c>
      <c r="Z26" s="95">
        <f t="shared" si="11"/>
        <v>0</v>
      </c>
      <c r="AA26" s="95">
        <f t="shared" si="11"/>
        <v>0</v>
      </c>
      <c r="AB26" s="95">
        <f t="shared" si="11"/>
        <v>0</v>
      </c>
      <c r="AC26" s="95">
        <f t="shared" si="11"/>
        <v>0</v>
      </c>
      <c r="AD26" s="102">
        <f t="shared" si="11"/>
        <v>0</v>
      </c>
    </row>
    <row r="27" spans="2:30" s="3" customFormat="1" ht="26.25" customHeight="1" x14ac:dyDescent="0.25">
      <c r="B27" s="183" t="s">
        <v>38</v>
      </c>
      <c r="C27" s="96" t="s">
        <v>186</v>
      </c>
      <c r="D27" s="7" t="s">
        <v>185</v>
      </c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3"/>
    </row>
    <row r="28" spans="2:30" s="3" customFormat="1" x14ac:dyDescent="0.25">
      <c r="B28" s="184"/>
      <c r="C28" s="97" t="s">
        <v>0</v>
      </c>
      <c r="D28" s="6" t="s">
        <v>184</v>
      </c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101"/>
    </row>
    <row r="29" spans="2:30" s="8" customFormat="1" ht="13.5" thickBot="1" x14ac:dyDescent="0.3">
      <c r="B29" s="185"/>
      <c r="C29" s="98" t="s">
        <v>1</v>
      </c>
      <c r="D29" s="100" t="s">
        <v>178</v>
      </c>
      <c r="E29" s="95">
        <f>E27*E28</f>
        <v>0</v>
      </c>
      <c r="F29" s="95">
        <f t="shared" ref="F29:AD29" si="12">F27*F28</f>
        <v>0</v>
      </c>
      <c r="G29" s="95">
        <f t="shared" si="12"/>
        <v>0</v>
      </c>
      <c r="H29" s="95">
        <f t="shared" si="12"/>
        <v>0</v>
      </c>
      <c r="I29" s="95">
        <f t="shared" si="12"/>
        <v>0</v>
      </c>
      <c r="J29" s="95">
        <f t="shared" si="12"/>
        <v>0</v>
      </c>
      <c r="K29" s="95">
        <f t="shared" si="12"/>
        <v>0</v>
      </c>
      <c r="L29" s="95">
        <f t="shared" si="12"/>
        <v>0</v>
      </c>
      <c r="M29" s="95">
        <f t="shared" si="12"/>
        <v>0</v>
      </c>
      <c r="N29" s="95">
        <f t="shared" si="12"/>
        <v>0</v>
      </c>
      <c r="O29" s="95">
        <f t="shared" si="12"/>
        <v>0</v>
      </c>
      <c r="P29" s="95">
        <f t="shared" si="12"/>
        <v>0</v>
      </c>
      <c r="Q29" s="95">
        <f t="shared" si="12"/>
        <v>0</v>
      </c>
      <c r="R29" s="95">
        <f t="shared" si="12"/>
        <v>0</v>
      </c>
      <c r="S29" s="95">
        <f t="shared" si="12"/>
        <v>0</v>
      </c>
      <c r="T29" s="95">
        <f t="shared" si="12"/>
        <v>0</v>
      </c>
      <c r="U29" s="95">
        <f t="shared" si="12"/>
        <v>0</v>
      </c>
      <c r="V29" s="95">
        <f t="shared" si="12"/>
        <v>0</v>
      </c>
      <c r="W29" s="95">
        <f t="shared" si="12"/>
        <v>0</v>
      </c>
      <c r="X29" s="95">
        <f t="shared" si="12"/>
        <v>0</v>
      </c>
      <c r="Y29" s="95">
        <f t="shared" si="12"/>
        <v>0</v>
      </c>
      <c r="Z29" s="95">
        <f t="shared" si="12"/>
        <v>0</v>
      </c>
      <c r="AA29" s="95">
        <f t="shared" si="12"/>
        <v>0</v>
      </c>
      <c r="AB29" s="95">
        <f t="shared" si="12"/>
        <v>0</v>
      </c>
      <c r="AC29" s="95">
        <f t="shared" si="12"/>
        <v>0</v>
      </c>
      <c r="AD29" s="102">
        <f t="shared" si="12"/>
        <v>0</v>
      </c>
    </row>
    <row r="30" spans="2:30" s="3" customFormat="1" ht="26.25" customHeight="1" x14ac:dyDescent="0.25">
      <c r="B30" s="183" t="s">
        <v>39</v>
      </c>
      <c r="C30" s="96" t="s">
        <v>186</v>
      </c>
      <c r="D30" s="7" t="s">
        <v>185</v>
      </c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3"/>
    </row>
    <row r="31" spans="2:30" s="3" customFormat="1" x14ac:dyDescent="0.25">
      <c r="B31" s="184"/>
      <c r="C31" s="97" t="s">
        <v>0</v>
      </c>
      <c r="D31" s="6" t="s">
        <v>184</v>
      </c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101"/>
    </row>
    <row r="32" spans="2:30" s="8" customFormat="1" ht="13.5" thickBot="1" x14ac:dyDescent="0.3">
      <c r="B32" s="185"/>
      <c r="C32" s="98" t="s">
        <v>1</v>
      </c>
      <c r="D32" s="100" t="s">
        <v>178</v>
      </c>
      <c r="E32" s="95">
        <f>E30*E31</f>
        <v>0</v>
      </c>
      <c r="F32" s="95">
        <f t="shared" ref="F32:AD32" si="13">F30*F31</f>
        <v>0</v>
      </c>
      <c r="G32" s="95">
        <f t="shared" si="13"/>
        <v>0</v>
      </c>
      <c r="H32" s="95">
        <f t="shared" si="13"/>
        <v>0</v>
      </c>
      <c r="I32" s="95">
        <f t="shared" si="13"/>
        <v>0</v>
      </c>
      <c r="J32" s="95">
        <f t="shared" si="13"/>
        <v>0</v>
      </c>
      <c r="K32" s="95">
        <f t="shared" si="13"/>
        <v>0</v>
      </c>
      <c r="L32" s="95">
        <f t="shared" si="13"/>
        <v>0</v>
      </c>
      <c r="M32" s="95">
        <f t="shared" si="13"/>
        <v>0</v>
      </c>
      <c r="N32" s="95">
        <f t="shared" si="13"/>
        <v>0</v>
      </c>
      <c r="O32" s="95">
        <f t="shared" si="13"/>
        <v>0</v>
      </c>
      <c r="P32" s="95">
        <f t="shared" si="13"/>
        <v>0</v>
      </c>
      <c r="Q32" s="95">
        <f t="shared" si="13"/>
        <v>0</v>
      </c>
      <c r="R32" s="95">
        <f t="shared" si="13"/>
        <v>0</v>
      </c>
      <c r="S32" s="95">
        <f t="shared" si="13"/>
        <v>0</v>
      </c>
      <c r="T32" s="95">
        <f t="shared" si="13"/>
        <v>0</v>
      </c>
      <c r="U32" s="95">
        <f t="shared" si="13"/>
        <v>0</v>
      </c>
      <c r="V32" s="95">
        <f t="shared" si="13"/>
        <v>0</v>
      </c>
      <c r="W32" s="95">
        <f t="shared" si="13"/>
        <v>0</v>
      </c>
      <c r="X32" s="95">
        <f t="shared" si="13"/>
        <v>0</v>
      </c>
      <c r="Y32" s="95">
        <f t="shared" si="13"/>
        <v>0</v>
      </c>
      <c r="Z32" s="95">
        <f t="shared" si="13"/>
        <v>0</v>
      </c>
      <c r="AA32" s="95">
        <f t="shared" si="13"/>
        <v>0</v>
      </c>
      <c r="AB32" s="95">
        <f t="shared" si="13"/>
        <v>0</v>
      </c>
      <c r="AC32" s="95">
        <f t="shared" si="13"/>
        <v>0</v>
      </c>
      <c r="AD32" s="102">
        <f t="shared" si="13"/>
        <v>0</v>
      </c>
    </row>
    <row r="33" spans="2:30" s="3" customFormat="1" ht="26.25" customHeight="1" x14ac:dyDescent="0.25">
      <c r="B33" s="183" t="s">
        <v>40</v>
      </c>
      <c r="C33" s="96" t="s">
        <v>186</v>
      </c>
      <c r="D33" s="7" t="s">
        <v>185</v>
      </c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3"/>
    </row>
    <row r="34" spans="2:30" s="3" customFormat="1" x14ac:dyDescent="0.25">
      <c r="B34" s="184"/>
      <c r="C34" s="97" t="s">
        <v>0</v>
      </c>
      <c r="D34" s="6" t="s">
        <v>184</v>
      </c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101"/>
    </row>
    <row r="35" spans="2:30" s="8" customFormat="1" ht="13.5" thickBot="1" x14ac:dyDescent="0.3">
      <c r="B35" s="185"/>
      <c r="C35" s="98" t="s">
        <v>1</v>
      </c>
      <c r="D35" s="100" t="s">
        <v>178</v>
      </c>
      <c r="E35" s="95">
        <f>E33*E34</f>
        <v>0</v>
      </c>
      <c r="F35" s="95">
        <f t="shared" ref="F35:AD35" si="14">F33*F34</f>
        <v>0</v>
      </c>
      <c r="G35" s="95">
        <f t="shared" si="14"/>
        <v>0</v>
      </c>
      <c r="H35" s="95">
        <f t="shared" si="14"/>
        <v>0</v>
      </c>
      <c r="I35" s="95">
        <f t="shared" si="14"/>
        <v>0</v>
      </c>
      <c r="J35" s="95">
        <f t="shared" si="14"/>
        <v>0</v>
      </c>
      <c r="K35" s="95">
        <f t="shared" si="14"/>
        <v>0</v>
      </c>
      <c r="L35" s="95">
        <f t="shared" si="14"/>
        <v>0</v>
      </c>
      <c r="M35" s="95">
        <f t="shared" si="14"/>
        <v>0</v>
      </c>
      <c r="N35" s="95">
        <f t="shared" si="14"/>
        <v>0</v>
      </c>
      <c r="O35" s="95">
        <f t="shared" si="14"/>
        <v>0</v>
      </c>
      <c r="P35" s="95">
        <f t="shared" si="14"/>
        <v>0</v>
      </c>
      <c r="Q35" s="95">
        <f t="shared" si="14"/>
        <v>0</v>
      </c>
      <c r="R35" s="95">
        <f t="shared" si="14"/>
        <v>0</v>
      </c>
      <c r="S35" s="95">
        <f t="shared" si="14"/>
        <v>0</v>
      </c>
      <c r="T35" s="95">
        <f t="shared" si="14"/>
        <v>0</v>
      </c>
      <c r="U35" s="95">
        <f t="shared" si="14"/>
        <v>0</v>
      </c>
      <c r="V35" s="95">
        <f t="shared" si="14"/>
        <v>0</v>
      </c>
      <c r="W35" s="95">
        <f t="shared" si="14"/>
        <v>0</v>
      </c>
      <c r="X35" s="95">
        <f t="shared" si="14"/>
        <v>0</v>
      </c>
      <c r="Y35" s="95">
        <f t="shared" si="14"/>
        <v>0</v>
      </c>
      <c r="Z35" s="95">
        <f t="shared" si="14"/>
        <v>0</v>
      </c>
      <c r="AA35" s="95">
        <f t="shared" si="14"/>
        <v>0</v>
      </c>
      <c r="AB35" s="95">
        <f t="shared" si="14"/>
        <v>0</v>
      </c>
      <c r="AC35" s="95">
        <f t="shared" si="14"/>
        <v>0</v>
      </c>
      <c r="AD35" s="102">
        <f t="shared" si="14"/>
        <v>0</v>
      </c>
    </row>
    <row r="37" spans="2:30" ht="30" customHeight="1" x14ac:dyDescent="0.25">
      <c r="B37" s="178" t="s">
        <v>181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80"/>
    </row>
  </sheetData>
  <protectedRanges>
    <protectedRange sqref="E6:N6 C6 E9:N9 E12:N12 E15:N15 E18:N18 E21:N21 E24:N24 E27:N27 E30:N30 E33:N33 A2 C9 C12 C15 C18 C21 C24 C27 C30 C33" name="Rozstęp2"/>
  </protectedRanges>
  <mergeCells count="14">
    <mergeCell ref="B37:L37"/>
    <mergeCell ref="B33:B35"/>
    <mergeCell ref="B15:B17"/>
    <mergeCell ref="B18:B20"/>
    <mergeCell ref="A2:C2"/>
    <mergeCell ref="A3:C3"/>
    <mergeCell ref="B6:B8"/>
    <mergeCell ref="B9:B11"/>
    <mergeCell ref="B12:B14"/>
    <mergeCell ref="A1:C1"/>
    <mergeCell ref="B21:B23"/>
    <mergeCell ref="B24:B26"/>
    <mergeCell ref="B27:B29"/>
    <mergeCell ref="B30:B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workbookViewId="0">
      <selection sqref="A1:C1"/>
    </sheetView>
  </sheetViews>
  <sheetFormatPr defaultRowHeight="15" x14ac:dyDescent="0.25"/>
  <cols>
    <col min="1" max="1" width="13.7109375" customWidth="1"/>
    <col min="2" max="2" width="13.28515625" customWidth="1"/>
    <col min="3" max="3" width="26" customWidth="1"/>
    <col min="5" max="30" width="13.7109375" customWidth="1"/>
  </cols>
  <sheetData>
    <row r="1" spans="1:30" s="90" customFormat="1" x14ac:dyDescent="0.25">
      <c r="A1" s="181" t="s">
        <v>0</v>
      </c>
      <c r="B1" s="181"/>
      <c r="C1" s="182"/>
      <c r="D1" s="91" t="s">
        <v>176</v>
      </c>
      <c r="E1" s="109" t="e">
        <f t="shared" ref="E1:M1" si="0">E3*1000/E2</f>
        <v>#DIV/0!</v>
      </c>
      <c r="F1" s="109" t="e">
        <f t="shared" si="0"/>
        <v>#DIV/0!</v>
      </c>
      <c r="G1" s="109" t="e">
        <f t="shared" si="0"/>
        <v>#DIV/0!</v>
      </c>
      <c r="H1" s="109" t="e">
        <f t="shared" si="0"/>
        <v>#DIV/0!</v>
      </c>
      <c r="I1" s="109" t="e">
        <f t="shared" si="0"/>
        <v>#DIV/0!</v>
      </c>
      <c r="J1" s="109" t="e">
        <f t="shared" si="0"/>
        <v>#DIV/0!</v>
      </c>
      <c r="K1" s="109" t="e">
        <f t="shared" si="0"/>
        <v>#DIV/0!</v>
      </c>
      <c r="L1" s="109" t="e">
        <f t="shared" si="0"/>
        <v>#DIV/0!</v>
      </c>
      <c r="M1" s="109" t="e">
        <f t="shared" si="0"/>
        <v>#DIV/0!</v>
      </c>
      <c r="N1" s="109" t="e">
        <f>N3*1000/N2</f>
        <v>#DIV/0!</v>
      </c>
      <c r="O1" s="109" t="e">
        <f t="shared" ref="O1:AD1" si="1">O3*1000/O2</f>
        <v>#DIV/0!</v>
      </c>
      <c r="P1" s="109" t="e">
        <f t="shared" si="1"/>
        <v>#DIV/0!</v>
      </c>
      <c r="Q1" s="109" t="e">
        <f t="shared" si="1"/>
        <v>#DIV/0!</v>
      </c>
      <c r="R1" s="109" t="e">
        <f t="shared" si="1"/>
        <v>#DIV/0!</v>
      </c>
      <c r="S1" s="109" t="e">
        <f t="shared" si="1"/>
        <v>#DIV/0!</v>
      </c>
      <c r="T1" s="109" t="e">
        <f t="shared" si="1"/>
        <v>#DIV/0!</v>
      </c>
      <c r="U1" s="109" t="e">
        <f t="shared" si="1"/>
        <v>#DIV/0!</v>
      </c>
      <c r="V1" s="109" t="e">
        <f t="shared" si="1"/>
        <v>#DIV/0!</v>
      </c>
      <c r="W1" s="109" t="e">
        <f t="shared" si="1"/>
        <v>#DIV/0!</v>
      </c>
      <c r="X1" s="109" t="e">
        <f t="shared" si="1"/>
        <v>#DIV/0!</v>
      </c>
      <c r="Y1" s="109" t="e">
        <f t="shared" si="1"/>
        <v>#DIV/0!</v>
      </c>
      <c r="Z1" s="109" t="e">
        <f t="shared" si="1"/>
        <v>#DIV/0!</v>
      </c>
      <c r="AA1" s="109" t="e">
        <f t="shared" si="1"/>
        <v>#DIV/0!</v>
      </c>
      <c r="AB1" s="109" t="e">
        <f t="shared" si="1"/>
        <v>#DIV/0!</v>
      </c>
      <c r="AC1" s="109" t="e">
        <f t="shared" si="1"/>
        <v>#DIV/0!</v>
      </c>
      <c r="AD1" s="109" t="e">
        <f t="shared" si="1"/>
        <v>#DIV/0!</v>
      </c>
    </row>
    <row r="2" spans="1:30" s="90" customFormat="1" x14ac:dyDescent="0.25">
      <c r="A2" s="187" t="s">
        <v>151</v>
      </c>
      <c r="B2" s="187"/>
      <c r="C2" s="187"/>
      <c r="D2" s="91" t="s">
        <v>177</v>
      </c>
      <c r="E2" s="54">
        <f>(E6+E9+E12+E15+E18+E21+E24+E27+E30+E33)</f>
        <v>0</v>
      </c>
      <c r="F2" s="54">
        <f t="shared" ref="F2:AD2" si="2">(F6+F9+F12+F15+F18+F21+F24+F27+F30+F33)</f>
        <v>0</v>
      </c>
      <c r="G2" s="54">
        <f t="shared" si="2"/>
        <v>0</v>
      </c>
      <c r="H2" s="54">
        <f t="shared" si="2"/>
        <v>0</v>
      </c>
      <c r="I2" s="54">
        <f t="shared" si="2"/>
        <v>0</v>
      </c>
      <c r="J2" s="54">
        <f t="shared" si="2"/>
        <v>0</v>
      </c>
      <c r="K2" s="54">
        <f t="shared" si="2"/>
        <v>0</v>
      </c>
      <c r="L2" s="54">
        <f t="shared" si="2"/>
        <v>0</v>
      </c>
      <c r="M2" s="54">
        <f t="shared" si="2"/>
        <v>0</v>
      </c>
      <c r="N2" s="54">
        <f t="shared" si="2"/>
        <v>0</v>
      </c>
      <c r="O2" s="54">
        <f t="shared" si="2"/>
        <v>0</v>
      </c>
      <c r="P2" s="54">
        <f t="shared" si="2"/>
        <v>0</v>
      </c>
      <c r="Q2" s="54">
        <f t="shared" si="2"/>
        <v>0</v>
      </c>
      <c r="R2" s="54">
        <f t="shared" si="2"/>
        <v>0</v>
      </c>
      <c r="S2" s="54">
        <f t="shared" si="2"/>
        <v>0</v>
      </c>
      <c r="T2" s="54">
        <f t="shared" si="2"/>
        <v>0</v>
      </c>
      <c r="U2" s="54">
        <f t="shared" si="2"/>
        <v>0</v>
      </c>
      <c r="V2" s="54">
        <f t="shared" si="2"/>
        <v>0</v>
      </c>
      <c r="W2" s="54">
        <f t="shared" si="2"/>
        <v>0</v>
      </c>
      <c r="X2" s="54">
        <f t="shared" si="2"/>
        <v>0</v>
      </c>
      <c r="Y2" s="54">
        <f t="shared" si="2"/>
        <v>0</v>
      </c>
      <c r="Z2" s="54">
        <f t="shared" si="2"/>
        <v>0</v>
      </c>
      <c r="AA2" s="54">
        <f t="shared" si="2"/>
        <v>0</v>
      </c>
      <c r="AB2" s="54">
        <f t="shared" si="2"/>
        <v>0</v>
      </c>
      <c r="AC2" s="54">
        <f t="shared" si="2"/>
        <v>0</v>
      </c>
      <c r="AD2" s="54">
        <f t="shared" si="2"/>
        <v>0</v>
      </c>
    </row>
    <row r="3" spans="1:30" s="10" customFormat="1" x14ac:dyDescent="0.25">
      <c r="A3" s="186" t="s">
        <v>187</v>
      </c>
      <c r="B3" s="186"/>
      <c r="C3" s="186"/>
      <c r="D3" s="91" t="s">
        <v>41</v>
      </c>
      <c r="E3" s="9">
        <f>(E8+E11+E14+E17+E20+E23+E26+E29+E32+E35)/1000</f>
        <v>0</v>
      </c>
      <c r="F3" s="9">
        <f t="shared" ref="F3:AD3" si="3">(F8+F11+F14+F17+F20+F23+F26+F29+F32+F35)/1000</f>
        <v>0</v>
      </c>
      <c r="G3" s="9">
        <f t="shared" si="3"/>
        <v>0</v>
      </c>
      <c r="H3" s="9">
        <f t="shared" si="3"/>
        <v>0</v>
      </c>
      <c r="I3" s="9">
        <f t="shared" si="3"/>
        <v>0</v>
      </c>
      <c r="J3" s="9">
        <f t="shared" si="3"/>
        <v>0</v>
      </c>
      <c r="K3" s="9">
        <f t="shared" si="3"/>
        <v>0</v>
      </c>
      <c r="L3" s="9">
        <f t="shared" si="3"/>
        <v>0</v>
      </c>
      <c r="M3" s="9">
        <f t="shared" si="3"/>
        <v>0</v>
      </c>
      <c r="N3" s="9">
        <f t="shared" si="3"/>
        <v>0</v>
      </c>
      <c r="O3" s="9">
        <f t="shared" si="3"/>
        <v>0</v>
      </c>
      <c r="P3" s="9">
        <f t="shared" si="3"/>
        <v>0</v>
      </c>
      <c r="Q3" s="9">
        <f t="shared" si="3"/>
        <v>0</v>
      </c>
      <c r="R3" s="9">
        <f t="shared" si="3"/>
        <v>0</v>
      </c>
      <c r="S3" s="9">
        <f t="shared" si="3"/>
        <v>0</v>
      </c>
      <c r="T3" s="9">
        <f t="shared" si="3"/>
        <v>0</v>
      </c>
      <c r="U3" s="9">
        <f t="shared" si="3"/>
        <v>0</v>
      </c>
      <c r="V3" s="9">
        <f t="shared" si="3"/>
        <v>0</v>
      </c>
      <c r="W3" s="9">
        <f t="shared" si="3"/>
        <v>0</v>
      </c>
      <c r="X3" s="9">
        <f t="shared" si="3"/>
        <v>0</v>
      </c>
      <c r="Y3" s="9">
        <f t="shared" si="3"/>
        <v>0</v>
      </c>
      <c r="Z3" s="9">
        <f t="shared" si="3"/>
        <v>0</v>
      </c>
      <c r="AA3" s="9">
        <f t="shared" si="3"/>
        <v>0</v>
      </c>
      <c r="AB3" s="9">
        <f t="shared" si="3"/>
        <v>0</v>
      </c>
      <c r="AC3" s="9">
        <f t="shared" si="3"/>
        <v>0</v>
      </c>
      <c r="AD3" s="9">
        <f t="shared" si="3"/>
        <v>0</v>
      </c>
    </row>
    <row r="4" spans="1:30" x14ac:dyDescent="0.25"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</row>
    <row r="5" spans="1:30" s="1" customFormat="1" ht="15.75" thickBot="1" x14ac:dyDescent="0.3">
      <c r="D5" t="s">
        <v>29</v>
      </c>
      <c r="E5" s="5" t="s">
        <v>3</v>
      </c>
      <c r="F5" s="5" t="s">
        <v>4</v>
      </c>
      <c r="G5" s="5" t="s">
        <v>28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  <c r="Q5" s="5" t="s">
        <v>14</v>
      </c>
      <c r="R5" s="5" t="s">
        <v>15</v>
      </c>
      <c r="S5" s="5" t="s">
        <v>16</v>
      </c>
      <c r="T5" s="89" t="s">
        <v>17</v>
      </c>
      <c r="U5" s="89" t="s">
        <v>18</v>
      </c>
      <c r="V5" s="89" t="s">
        <v>19</v>
      </c>
      <c r="W5" s="89" t="s">
        <v>20</v>
      </c>
      <c r="X5" s="89" t="s">
        <v>21</v>
      </c>
      <c r="Y5" s="89" t="s">
        <v>22</v>
      </c>
      <c r="Z5" s="89" t="s">
        <v>23</v>
      </c>
      <c r="AA5" s="89" t="s">
        <v>24</v>
      </c>
      <c r="AB5" s="89" t="s">
        <v>25</v>
      </c>
      <c r="AC5" s="89" t="s">
        <v>26</v>
      </c>
      <c r="AD5" s="89" t="s">
        <v>27</v>
      </c>
    </row>
    <row r="6" spans="1:30" s="3" customFormat="1" ht="26.25" customHeight="1" x14ac:dyDescent="0.25">
      <c r="B6" s="183" t="s">
        <v>42</v>
      </c>
      <c r="C6" s="96" t="s">
        <v>2</v>
      </c>
      <c r="D6" s="7" t="s">
        <v>177</v>
      </c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3"/>
    </row>
    <row r="7" spans="1:30" s="3" customFormat="1" x14ac:dyDescent="0.25">
      <c r="B7" s="184"/>
      <c r="C7" s="97" t="s">
        <v>0</v>
      </c>
      <c r="D7" s="6" t="s">
        <v>176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101"/>
    </row>
    <row r="8" spans="1:30" s="8" customFormat="1" ht="13.5" customHeight="1" thickBot="1" x14ac:dyDescent="0.3">
      <c r="B8" s="185"/>
      <c r="C8" s="99" t="s">
        <v>1</v>
      </c>
      <c r="D8" s="100" t="s">
        <v>178</v>
      </c>
      <c r="E8" s="95">
        <f>E6*E7</f>
        <v>0</v>
      </c>
      <c r="F8" s="95">
        <f t="shared" ref="F8:AD8" si="4">F6*F7</f>
        <v>0</v>
      </c>
      <c r="G8" s="95">
        <f t="shared" si="4"/>
        <v>0</v>
      </c>
      <c r="H8" s="95">
        <f t="shared" si="4"/>
        <v>0</v>
      </c>
      <c r="I8" s="95">
        <f t="shared" si="4"/>
        <v>0</v>
      </c>
      <c r="J8" s="95">
        <f t="shared" si="4"/>
        <v>0</v>
      </c>
      <c r="K8" s="95">
        <f t="shared" si="4"/>
        <v>0</v>
      </c>
      <c r="L8" s="95">
        <f t="shared" si="4"/>
        <v>0</v>
      </c>
      <c r="M8" s="95">
        <f t="shared" si="4"/>
        <v>0</v>
      </c>
      <c r="N8" s="95">
        <f t="shared" si="4"/>
        <v>0</v>
      </c>
      <c r="O8" s="95">
        <f t="shared" si="4"/>
        <v>0</v>
      </c>
      <c r="P8" s="95">
        <f t="shared" si="4"/>
        <v>0</v>
      </c>
      <c r="Q8" s="95">
        <f t="shared" si="4"/>
        <v>0</v>
      </c>
      <c r="R8" s="95">
        <f t="shared" si="4"/>
        <v>0</v>
      </c>
      <c r="S8" s="95">
        <f t="shared" si="4"/>
        <v>0</v>
      </c>
      <c r="T8" s="95">
        <f t="shared" si="4"/>
        <v>0</v>
      </c>
      <c r="U8" s="95">
        <f t="shared" si="4"/>
        <v>0</v>
      </c>
      <c r="V8" s="95">
        <f t="shared" si="4"/>
        <v>0</v>
      </c>
      <c r="W8" s="95">
        <f t="shared" si="4"/>
        <v>0</v>
      </c>
      <c r="X8" s="95">
        <f t="shared" si="4"/>
        <v>0</v>
      </c>
      <c r="Y8" s="95">
        <f t="shared" si="4"/>
        <v>0</v>
      </c>
      <c r="Z8" s="95">
        <f t="shared" si="4"/>
        <v>0</v>
      </c>
      <c r="AA8" s="95">
        <f t="shared" si="4"/>
        <v>0</v>
      </c>
      <c r="AB8" s="95">
        <f t="shared" si="4"/>
        <v>0</v>
      </c>
      <c r="AC8" s="95">
        <f t="shared" si="4"/>
        <v>0</v>
      </c>
      <c r="AD8" s="102">
        <f t="shared" si="4"/>
        <v>0</v>
      </c>
    </row>
    <row r="9" spans="1:30" s="3" customFormat="1" ht="26.25" customHeight="1" x14ac:dyDescent="0.25">
      <c r="B9" s="183" t="s">
        <v>43</v>
      </c>
      <c r="C9" s="96" t="s">
        <v>2</v>
      </c>
      <c r="D9" s="7" t="s">
        <v>177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3"/>
    </row>
    <row r="10" spans="1:30" s="3" customFormat="1" x14ac:dyDescent="0.25">
      <c r="B10" s="184"/>
      <c r="C10" s="97" t="s">
        <v>0</v>
      </c>
      <c r="D10" s="6" t="s">
        <v>176</v>
      </c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101"/>
    </row>
    <row r="11" spans="1:30" s="8" customFormat="1" ht="13.5" customHeight="1" thickBot="1" x14ac:dyDescent="0.3">
      <c r="B11" s="185"/>
      <c r="C11" s="98" t="s">
        <v>1</v>
      </c>
      <c r="D11" s="100" t="s">
        <v>178</v>
      </c>
      <c r="E11" s="95">
        <f>E9*E10</f>
        <v>0</v>
      </c>
      <c r="F11" s="95">
        <f t="shared" ref="F11:AD11" si="5">F9*F10</f>
        <v>0</v>
      </c>
      <c r="G11" s="95">
        <f t="shared" si="5"/>
        <v>0</v>
      </c>
      <c r="H11" s="95">
        <f t="shared" si="5"/>
        <v>0</v>
      </c>
      <c r="I11" s="95">
        <f t="shared" si="5"/>
        <v>0</v>
      </c>
      <c r="J11" s="95">
        <f t="shared" si="5"/>
        <v>0</v>
      </c>
      <c r="K11" s="95">
        <f t="shared" si="5"/>
        <v>0</v>
      </c>
      <c r="L11" s="95">
        <f t="shared" si="5"/>
        <v>0</v>
      </c>
      <c r="M11" s="95">
        <f t="shared" si="5"/>
        <v>0</v>
      </c>
      <c r="N11" s="95">
        <f t="shared" si="5"/>
        <v>0</v>
      </c>
      <c r="O11" s="95">
        <f t="shared" si="5"/>
        <v>0</v>
      </c>
      <c r="P11" s="95">
        <f t="shared" si="5"/>
        <v>0</v>
      </c>
      <c r="Q11" s="95">
        <f t="shared" si="5"/>
        <v>0</v>
      </c>
      <c r="R11" s="95">
        <f t="shared" si="5"/>
        <v>0</v>
      </c>
      <c r="S11" s="95">
        <f t="shared" si="5"/>
        <v>0</v>
      </c>
      <c r="T11" s="95">
        <f t="shared" si="5"/>
        <v>0</v>
      </c>
      <c r="U11" s="95">
        <f t="shared" si="5"/>
        <v>0</v>
      </c>
      <c r="V11" s="95">
        <f t="shared" si="5"/>
        <v>0</v>
      </c>
      <c r="W11" s="95">
        <f t="shared" si="5"/>
        <v>0</v>
      </c>
      <c r="X11" s="95">
        <f t="shared" si="5"/>
        <v>0</v>
      </c>
      <c r="Y11" s="95">
        <f t="shared" si="5"/>
        <v>0</v>
      </c>
      <c r="Z11" s="95">
        <f t="shared" si="5"/>
        <v>0</v>
      </c>
      <c r="AA11" s="95">
        <f t="shared" si="5"/>
        <v>0</v>
      </c>
      <c r="AB11" s="95">
        <f t="shared" si="5"/>
        <v>0</v>
      </c>
      <c r="AC11" s="95">
        <f t="shared" si="5"/>
        <v>0</v>
      </c>
      <c r="AD11" s="102">
        <f t="shared" si="5"/>
        <v>0</v>
      </c>
    </row>
    <row r="12" spans="1:30" s="3" customFormat="1" ht="26.25" customHeight="1" x14ac:dyDescent="0.25">
      <c r="B12" s="183" t="s">
        <v>44</v>
      </c>
      <c r="C12" s="96" t="s">
        <v>2</v>
      </c>
      <c r="D12" s="7" t="s">
        <v>177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3"/>
    </row>
    <row r="13" spans="1:30" s="3" customFormat="1" x14ac:dyDescent="0.25">
      <c r="B13" s="184"/>
      <c r="C13" s="97" t="s">
        <v>0</v>
      </c>
      <c r="D13" s="6" t="s">
        <v>176</v>
      </c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101"/>
    </row>
    <row r="14" spans="1:30" s="8" customFormat="1" ht="13.5" customHeight="1" thickBot="1" x14ac:dyDescent="0.3">
      <c r="B14" s="185"/>
      <c r="C14" s="98" t="s">
        <v>1</v>
      </c>
      <c r="D14" s="100" t="s">
        <v>178</v>
      </c>
      <c r="E14" s="95">
        <f>E12*E13</f>
        <v>0</v>
      </c>
      <c r="F14" s="95">
        <f t="shared" ref="F14:AD14" si="6">F12*F13</f>
        <v>0</v>
      </c>
      <c r="G14" s="95">
        <f t="shared" si="6"/>
        <v>0</v>
      </c>
      <c r="H14" s="95">
        <f t="shared" si="6"/>
        <v>0</v>
      </c>
      <c r="I14" s="95">
        <f t="shared" si="6"/>
        <v>0</v>
      </c>
      <c r="J14" s="95">
        <f t="shared" si="6"/>
        <v>0</v>
      </c>
      <c r="K14" s="95">
        <f t="shared" si="6"/>
        <v>0</v>
      </c>
      <c r="L14" s="95">
        <f t="shared" si="6"/>
        <v>0</v>
      </c>
      <c r="M14" s="95">
        <f t="shared" si="6"/>
        <v>0</v>
      </c>
      <c r="N14" s="95">
        <f t="shared" si="6"/>
        <v>0</v>
      </c>
      <c r="O14" s="95">
        <f t="shared" si="6"/>
        <v>0</v>
      </c>
      <c r="P14" s="95">
        <f t="shared" si="6"/>
        <v>0</v>
      </c>
      <c r="Q14" s="95">
        <f t="shared" si="6"/>
        <v>0</v>
      </c>
      <c r="R14" s="95">
        <f t="shared" si="6"/>
        <v>0</v>
      </c>
      <c r="S14" s="95">
        <f t="shared" si="6"/>
        <v>0</v>
      </c>
      <c r="T14" s="95">
        <f t="shared" si="6"/>
        <v>0</v>
      </c>
      <c r="U14" s="95">
        <f t="shared" si="6"/>
        <v>0</v>
      </c>
      <c r="V14" s="95">
        <f t="shared" si="6"/>
        <v>0</v>
      </c>
      <c r="W14" s="95">
        <f t="shared" si="6"/>
        <v>0</v>
      </c>
      <c r="X14" s="95">
        <f t="shared" si="6"/>
        <v>0</v>
      </c>
      <c r="Y14" s="95">
        <f t="shared" si="6"/>
        <v>0</v>
      </c>
      <c r="Z14" s="95">
        <f t="shared" si="6"/>
        <v>0</v>
      </c>
      <c r="AA14" s="95">
        <f t="shared" si="6"/>
        <v>0</v>
      </c>
      <c r="AB14" s="95">
        <f t="shared" si="6"/>
        <v>0</v>
      </c>
      <c r="AC14" s="95">
        <f t="shared" si="6"/>
        <v>0</v>
      </c>
      <c r="AD14" s="102">
        <f t="shared" si="6"/>
        <v>0</v>
      </c>
    </row>
    <row r="15" spans="1:30" s="3" customFormat="1" ht="26.25" customHeight="1" x14ac:dyDescent="0.25">
      <c r="B15" s="183" t="s">
        <v>45</v>
      </c>
      <c r="C15" s="96" t="s">
        <v>2</v>
      </c>
      <c r="D15" s="7" t="s">
        <v>177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3"/>
    </row>
    <row r="16" spans="1:30" s="3" customFormat="1" x14ac:dyDescent="0.25">
      <c r="B16" s="184"/>
      <c r="C16" s="97" t="s">
        <v>0</v>
      </c>
      <c r="D16" s="6" t="s">
        <v>176</v>
      </c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101"/>
    </row>
    <row r="17" spans="2:30" s="8" customFormat="1" ht="13.5" customHeight="1" thickBot="1" x14ac:dyDescent="0.3">
      <c r="B17" s="185"/>
      <c r="C17" s="98" t="s">
        <v>1</v>
      </c>
      <c r="D17" s="100" t="s">
        <v>178</v>
      </c>
      <c r="E17" s="95">
        <f>E15*E16</f>
        <v>0</v>
      </c>
      <c r="F17" s="95">
        <f t="shared" ref="F17:AD17" si="7">F15*F16</f>
        <v>0</v>
      </c>
      <c r="G17" s="95">
        <f t="shared" si="7"/>
        <v>0</v>
      </c>
      <c r="H17" s="95">
        <f t="shared" si="7"/>
        <v>0</v>
      </c>
      <c r="I17" s="95">
        <f t="shared" si="7"/>
        <v>0</v>
      </c>
      <c r="J17" s="95">
        <f t="shared" si="7"/>
        <v>0</v>
      </c>
      <c r="K17" s="95">
        <f t="shared" si="7"/>
        <v>0</v>
      </c>
      <c r="L17" s="95">
        <f t="shared" si="7"/>
        <v>0</v>
      </c>
      <c r="M17" s="95">
        <f t="shared" si="7"/>
        <v>0</v>
      </c>
      <c r="N17" s="95">
        <f t="shared" si="7"/>
        <v>0</v>
      </c>
      <c r="O17" s="95">
        <f t="shared" si="7"/>
        <v>0</v>
      </c>
      <c r="P17" s="95">
        <f t="shared" si="7"/>
        <v>0</v>
      </c>
      <c r="Q17" s="95">
        <f t="shared" si="7"/>
        <v>0</v>
      </c>
      <c r="R17" s="95">
        <f t="shared" si="7"/>
        <v>0</v>
      </c>
      <c r="S17" s="95">
        <f t="shared" si="7"/>
        <v>0</v>
      </c>
      <c r="T17" s="95">
        <f t="shared" si="7"/>
        <v>0</v>
      </c>
      <c r="U17" s="95">
        <f t="shared" si="7"/>
        <v>0</v>
      </c>
      <c r="V17" s="95">
        <f t="shared" si="7"/>
        <v>0</v>
      </c>
      <c r="W17" s="95">
        <f t="shared" si="7"/>
        <v>0</v>
      </c>
      <c r="X17" s="95">
        <f t="shared" si="7"/>
        <v>0</v>
      </c>
      <c r="Y17" s="95">
        <f t="shared" si="7"/>
        <v>0</v>
      </c>
      <c r="Z17" s="95">
        <f t="shared" si="7"/>
        <v>0</v>
      </c>
      <c r="AA17" s="95">
        <f t="shared" si="7"/>
        <v>0</v>
      </c>
      <c r="AB17" s="95">
        <f t="shared" si="7"/>
        <v>0</v>
      </c>
      <c r="AC17" s="95">
        <f t="shared" si="7"/>
        <v>0</v>
      </c>
      <c r="AD17" s="102">
        <f t="shared" si="7"/>
        <v>0</v>
      </c>
    </row>
    <row r="18" spans="2:30" s="3" customFormat="1" ht="26.25" customHeight="1" x14ac:dyDescent="0.25">
      <c r="B18" s="183" t="s">
        <v>46</v>
      </c>
      <c r="C18" s="96" t="s">
        <v>2</v>
      </c>
      <c r="D18" s="7" t="s">
        <v>177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3"/>
    </row>
    <row r="19" spans="2:30" s="3" customFormat="1" x14ac:dyDescent="0.25">
      <c r="B19" s="184"/>
      <c r="C19" s="97" t="s">
        <v>0</v>
      </c>
      <c r="D19" s="6" t="s">
        <v>176</v>
      </c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101"/>
    </row>
    <row r="20" spans="2:30" s="8" customFormat="1" ht="13.5" customHeight="1" thickBot="1" x14ac:dyDescent="0.3">
      <c r="B20" s="185"/>
      <c r="C20" s="98" t="s">
        <v>1</v>
      </c>
      <c r="D20" s="100" t="s">
        <v>178</v>
      </c>
      <c r="E20" s="95">
        <f>E18*E19</f>
        <v>0</v>
      </c>
      <c r="F20" s="95">
        <f t="shared" ref="F20:AD20" si="8">F18*F19</f>
        <v>0</v>
      </c>
      <c r="G20" s="95">
        <f t="shared" si="8"/>
        <v>0</v>
      </c>
      <c r="H20" s="95">
        <f t="shared" si="8"/>
        <v>0</v>
      </c>
      <c r="I20" s="95">
        <f t="shared" si="8"/>
        <v>0</v>
      </c>
      <c r="J20" s="95">
        <f t="shared" si="8"/>
        <v>0</v>
      </c>
      <c r="K20" s="95">
        <f t="shared" si="8"/>
        <v>0</v>
      </c>
      <c r="L20" s="95">
        <f t="shared" si="8"/>
        <v>0</v>
      </c>
      <c r="M20" s="95">
        <f t="shared" si="8"/>
        <v>0</v>
      </c>
      <c r="N20" s="95">
        <f t="shared" si="8"/>
        <v>0</v>
      </c>
      <c r="O20" s="95">
        <f t="shared" si="8"/>
        <v>0</v>
      </c>
      <c r="P20" s="95">
        <f t="shared" si="8"/>
        <v>0</v>
      </c>
      <c r="Q20" s="95">
        <f t="shared" si="8"/>
        <v>0</v>
      </c>
      <c r="R20" s="95">
        <f t="shared" si="8"/>
        <v>0</v>
      </c>
      <c r="S20" s="95">
        <f t="shared" si="8"/>
        <v>0</v>
      </c>
      <c r="T20" s="95">
        <f t="shared" si="8"/>
        <v>0</v>
      </c>
      <c r="U20" s="95">
        <f t="shared" si="8"/>
        <v>0</v>
      </c>
      <c r="V20" s="95">
        <f t="shared" si="8"/>
        <v>0</v>
      </c>
      <c r="W20" s="95">
        <f t="shared" si="8"/>
        <v>0</v>
      </c>
      <c r="X20" s="95">
        <f t="shared" si="8"/>
        <v>0</v>
      </c>
      <c r="Y20" s="95">
        <f t="shared" si="8"/>
        <v>0</v>
      </c>
      <c r="Z20" s="95">
        <f t="shared" si="8"/>
        <v>0</v>
      </c>
      <c r="AA20" s="95">
        <f t="shared" si="8"/>
        <v>0</v>
      </c>
      <c r="AB20" s="95">
        <f t="shared" si="8"/>
        <v>0</v>
      </c>
      <c r="AC20" s="95">
        <f t="shared" si="8"/>
        <v>0</v>
      </c>
      <c r="AD20" s="102">
        <f t="shared" si="8"/>
        <v>0</v>
      </c>
    </row>
    <row r="21" spans="2:30" s="3" customFormat="1" ht="26.25" customHeight="1" x14ac:dyDescent="0.25">
      <c r="B21" s="183" t="s">
        <v>47</v>
      </c>
      <c r="C21" s="96" t="s">
        <v>2</v>
      </c>
      <c r="D21" s="7" t="s">
        <v>177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3"/>
    </row>
    <row r="22" spans="2:30" s="3" customFormat="1" x14ac:dyDescent="0.25">
      <c r="B22" s="184"/>
      <c r="C22" s="97" t="s">
        <v>0</v>
      </c>
      <c r="D22" s="6" t="s">
        <v>176</v>
      </c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101"/>
    </row>
    <row r="23" spans="2:30" s="8" customFormat="1" ht="13.5" customHeight="1" thickBot="1" x14ac:dyDescent="0.3">
      <c r="B23" s="185"/>
      <c r="C23" s="98" t="s">
        <v>1</v>
      </c>
      <c r="D23" s="100" t="s">
        <v>178</v>
      </c>
      <c r="E23" s="95">
        <f>E21*E22</f>
        <v>0</v>
      </c>
      <c r="F23" s="95">
        <f t="shared" ref="F23:AD23" si="9">F21*F22</f>
        <v>0</v>
      </c>
      <c r="G23" s="95">
        <f t="shared" si="9"/>
        <v>0</v>
      </c>
      <c r="H23" s="95">
        <f t="shared" si="9"/>
        <v>0</v>
      </c>
      <c r="I23" s="95">
        <f t="shared" si="9"/>
        <v>0</v>
      </c>
      <c r="J23" s="95">
        <f t="shared" si="9"/>
        <v>0</v>
      </c>
      <c r="K23" s="95">
        <f t="shared" si="9"/>
        <v>0</v>
      </c>
      <c r="L23" s="95">
        <f t="shared" si="9"/>
        <v>0</v>
      </c>
      <c r="M23" s="95">
        <f t="shared" si="9"/>
        <v>0</v>
      </c>
      <c r="N23" s="95">
        <f t="shared" si="9"/>
        <v>0</v>
      </c>
      <c r="O23" s="95">
        <f t="shared" si="9"/>
        <v>0</v>
      </c>
      <c r="P23" s="95">
        <f t="shared" si="9"/>
        <v>0</v>
      </c>
      <c r="Q23" s="95">
        <f t="shared" si="9"/>
        <v>0</v>
      </c>
      <c r="R23" s="95">
        <f t="shared" si="9"/>
        <v>0</v>
      </c>
      <c r="S23" s="95">
        <f t="shared" si="9"/>
        <v>0</v>
      </c>
      <c r="T23" s="95">
        <f t="shared" si="9"/>
        <v>0</v>
      </c>
      <c r="U23" s="95">
        <f t="shared" si="9"/>
        <v>0</v>
      </c>
      <c r="V23" s="95">
        <f t="shared" si="9"/>
        <v>0</v>
      </c>
      <c r="W23" s="95">
        <f t="shared" si="9"/>
        <v>0</v>
      </c>
      <c r="X23" s="95">
        <f t="shared" si="9"/>
        <v>0</v>
      </c>
      <c r="Y23" s="95">
        <f t="shared" si="9"/>
        <v>0</v>
      </c>
      <c r="Z23" s="95">
        <f t="shared" si="9"/>
        <v>0</v>
      </c>
      <c r="AA23" s="95">
        <f t="shared" si="9"/>
        <v>0</v>
      </c>
      <c r="AB23" s="95">
        <f t="shared" si="9"/>
        <v>0</v>
      </c>
      <c r="AC23" s="95">
        <f t="shared" si="9"/>
        <v>0</v>
      </c>
      <c r="AD23" s="102">
        <f t="shared" si="9"/>
        <v>0</v>
      </c>
    </row>
    <row r="24" spans="2:30" s="3" customFormat="1" ht="26.25" customHeight="1" x14ac:dyDescent="0.25">
      <c r="B24" s="183" t="s">
        <v>48</v>
      </c>
      <c r="C24" s="96" t="s">
        <v>2</v>
      </c>
      <c r="D24" s="7" t="s">
        <v>177</v>
      </c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3"/>
    </row>
    <row r="25" spans="2:30" s="3" customFormat="1" x14ac:dyDescent="0.25">
      <c r="B25" s="184"/>
      <c r="C25" s="97" t="s">
        <v>0</v>
      </c>
      <c r="D25" s="6" t="s">
        <v>176</v>
      </c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101"/>
    </row>
    <row r="26" spans="2:30" s="8" customFormat="1" ht="13.5" customHeight="1" thickBot="1" x14ac:dyDescent="0.3">
      <c r="B26" s="185"/>
      <c r="C26" s="98" t="s">
        <v>1</v>
      </c>
      <c r="D26" s="100" t="s">
        <v>178</v>
      </c>
      <c r="E26" s="95">
        <f>E24*E25</f>
        <v>0</v>
      </c>
      <c r="F26" s="95">
        <f t="shared" ref="F26:AD26" si="10">F24*F25</f>
        <v>0</v>
      </c>
      <c r="G26" s="95">
        <f t="shared" si="10"/>
        <v>0</v>
      </c>
      <c r="H26" s="95">
        <f t="shared" si="10"/>
        <v>0</v>
      </c>
      <c r="I26" s="95">
        <f t="shared" si="10"/>
        <v>0</v>
      </c>
      <c r="J26" s="95">
        <f t="shared" si="10"/>
        <v>0</v>
      </c>
      <c r="K26" s="95">
        <f t="shared" si="10"/>
        <v>0</v>
      </c>
      <c r="L26" s="95">
        <f t="shared" si="10"/>
        <v>0</v>
      </c>
      <c r="M26" s="95">
        <f t="shared" si="10"/>
        <v>0</v>
      </c>
      <c r="N26" s="95">
        <f t="shared" si="10"/>
        <v>0</v>
      </c>
      <c r="O26" s="95">
        <f t="shared" si="10"/>
        <v>0</v>
      </c>
      <c r="P26" s="95">
        <f t="shared" si="10"/>
        <v>0</v>
      </c>
      <c r="Q26" s="95">
        <f t="shared" si="10"/>
        <v>0</v>
      </c>
      <c r="R26" s="95">
        <f t="shared" si="10"/>
        <v>0</v>
      </c>
      <c r="S26" s="95">
        <f t="shared" si="10"/>
        <v>0</v>
      </c>
      <c r="T26" s="95">
        <f t="shared" si="10"/>
        <v>0</v>
      </c>
      <c r="U26" s="95">
        <f t="shared" si="10"/>
        <v>0</v>
      </c>
      <c r="V26" s="95">
        <f t="shared" si="10"/>
        <v>0</v>
      </c>
      <c r="W26" s="95">
        <f t="shared" si="10"/>
        <v>0</v>
      </c>
      <c r="X26" s="95">
        <f t="shared" si="10"/>
        <v>0</v>
      </c>
      <c r="Y26" s="95">
        <f t="shared" si="10"/>
        <v>0</v>
      </c>
      <c r="Z26" s="95">
        <f t="shared" si="10"/>
        <v>0</v>
      </c>
      <c r="AA26" s="95">
        <f t="shared" si="10"/>
        <v>0</v>
      </c>
      <c r="AB26" s="95">
        <f t="shared" si="10"/>
        <v>0</v>
      </c>
      <c r="AC26" s="95">
        <f t="shared" si="10"/>
        <v>0</v>
      </c>
      <c r="AD26" s="102">
        <f t="shared" si="10"/>
        <v>0</v>
      </c>
    </row>
    <row r="27" spans="2:30" s="3" customFormat="1" ht="26.25" customHeight="1" x14ac:dyDescent="0.25">
      <c r="B27" s="183" t="s">
        <v>49</v>
      </c>
      <c r="C27" s="96" t="s">
        <v>2</v>
      </c>
      <c r="D27" s="7" t="s">
        <v>177</v>
      </c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3"/>
    </row>
    <row r="28" spans="2:30" s="3" customFormat="1" x14ac:dyDescent="0.25">
      <c r="B28" s="184"/>
      <c r="C28" s="97" t="s">
        <v>0</v>
      </c>
      <c r="D28" s="6" t="s">
        <v>176</v>
      </c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101"/>
    </row>
    <row r="29" spans="2:30" s="8" customFormat="1" ht="13.5" customHeight="1" thickBot="1" x14ac:dyDescent="0.3">
      <c r="B29" s="185"/>
      <c r="C29" s="98" t="s">
        <v>1</v>
      </c>
      <c r="D29" s="100" t="s">
        <v>178</v>
      </c>
      <c r="E29" s="95">
        <f>E27*E28</f>
        <v>0</v>
      </c>
      <c r="F29" s="95">
        <f t="shared" ref="F29:AD29" si="11">F27*F28</f>
        <v>0</v>
      </c>
      <c r="G29" s="95">
        <f t="shared" si="11"/>
        <v>0</v>
      </c>
      <c r="H29" s="95">
        <f t="shared" si="11"/>
        <v>0</v>
      </c>
      <c r="I29" s="95">
        <f t="shared" si="11"/>
        <v>0</v>
      </c>
      <c r="J29" s="95">
        <f t="shared" si="11"/>
        <v>0</v>
      </c>
      <c r="K29" s="95">
        <f t="shared" si="11"/>
        <v>0</v>
      </c>
      <c r="L29" s="95">
        <f t="shared" si="11"/>
        <v>0</v>
      </c>
      <c r="M29" s="95">
        <f t="shared" si="11"/>
        <v>0</v>
      </c>
      <c r="N29" s="95">
        <f t="shared" si="11"/>
        <v>0</v>
      </c>
      <c r="O29" s="95">
        <f t="shared" si="11"/>
        <v>0</v>
      </c>
      <c r="P29" s="95">
        <f t="shared" si="11"/>
        <v>0</v>
      </c>
      <c r="Q29" s="95">
        <f t="shared" si="11"/>
        <v>0</v>
      </c>
      <c r="R29" s="95">
        <f t="shared" si="11"/>
        <v>0</v>
      </c>
      <c r="S29" s="95">
        <f t="shared" si="11"/>
        <v>0</v>
      </c>
      <c r="T29" s="95">
        <f t="shared" si="11"/>
        <v>0</v>
      </c>
      <c r="U29" s="95">
        <f t="shared" si="11"/>
        <v>0</v>
      </c>
      <c r="V29" s="95">
        <f t="shared" si="11"/>
        <v>0</v>
      </c>
      <c r="W29" s="95">
        <f t="shared" si="11"/>
        <v>0</v>
      </c>
      <c r="X29" s="95">
        <f t="shared" si="11"/>
        <v>0</v>
      </c>
      <c r="Y29" s="95">
        <f t="shared" si="11"/>
        <v>0</v>
      </c>
      <c r="Z29" s="95">
        <f t="shared" si="11"/>
        <v>0</v>
      </c>
      <c r="AA29" s="95">
        <f t="shared" si="11"/>
        <v>0</v>
      </c>
      <c r="AB29" s="95">
        <f t="shared" si="11"/>
        <v>0</v>
      </c>
      <c r="AC29" s="95">
        <f t="shared" si="11"/>
        <v>0</v>
      </c>
      <c r="AD29" s="102">
        <f t="shared" si="11"/>
        <v>0</v>
      </c>
    </row>
    <row r="30" spans="2:30" s="3" customFormat="1" ht="30" customHeight="1" x14ac:dyDescent="0.25">
      <c r="B30" s="183" t="s">
        <v>50</v>
      </c>
      <c r="C30" s="96" t="s">
        <v>2</v>
      </c>
      <c r="D30" s="7" t="s">
        <v>177</v>
      </c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3"/>
    </row>
    <row r="31" spans="2:30" s="3" customFormat="1" x14ac:dyDescent="0.25">
      <c r="B31" s="184"/>
      <c r="C31" s="97" t="s">
        <v>0</v>
      </c>
      <c r="D31" s="6" t="s">
        <v>176</v>
      </c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101"/>
    </row>
    <row r="32" spans="2:30" s="8" customFormat="1" ht="13.5" customHeight="1" thickBot="1" x14ac:dyDescent="0.3">
      <c r="B32" s="185"/>
      <c r="C32" s="98" t="s">
        <v>1</v>
      </c>
      <c r="D32" s="100" t="s">
        <v>178</v>
      </c>
      <c r="E32" s="95">
        <f>E30*E31</f>
        <v>0</v>
      </c>
      <c r="F32" s="95">
        <f t="shared" ref="F32:AD32" si="12">F30*F31</f>
        <v>0</v>
      </c>
      <c r="G32" s="95">
        <f t="shared" si="12"/>
        <v>0</v>
      </c>
      <c r="H32" s="95">
        <f t="shared" si="12"/>
        <v>0</v>
      </c>
      <c r="I32" s="95">
        <f t="shared" si="12"/>
        <v>0</v>
      </c>
      <c r="J32" s="95">
        <f t="shared" si="12"/>
        <v>0</v>
      </c>
      <c r="K32" s="95">
        <f t="shared" si="12"/>
        <v>0</v>
      </c>
      <c r="L32" s="95">
        <f t="shared" si="12"/>
        <v>0</v>
      </c>
      <c r="M32" s="95">
        <f t="shared" si="12"/>
        <v>0</v>
      </c>
      <c r="N32" s="95">
        <f t="shared" si="12"/>
        <v>0</v>
      </c>
      <c r="O32" s="95">
        <f t="shared" si="12"/>
        <v>0</v>
      </c>
      <c r="P32" s="95">
        <f t="shared" si="12"/>
        <v>0</v>
      </c>
      <c r="Q32" s="95">
        <f t="shared" si="12"/>
        <v>0</v>
      </c>
      <c r="R32" s="95">
        <f t="shared" si="12"/>
        <v>0</v>
      </c>
      <c r="S32" s="95">
        <f t="shared" si="12"/>
        <v>0</v>
      </c>
      <c r="T32" s="95">
        <f t="shared" si="12"/>
        <v>0</v>
      </c>
      <c r="U32" s="95">
        <f t="shared" si="12"/>
        <v>0</v>
      </c>
      <c r="V32" s="95">
        <f t="shared" si="12"/>
        <v>0</v>
      </c>
      <c r="W32" s="95">
        <f t="shared" si="12"/>
        <v>0</v>
      </c>
      <c r="X32" s="95">
        <f t="shared" si="12"/>
        <v>0</v>
      </c>
      <c r="Y32" s="95">
        <f t="shared" si="12"/>
        <v>0</v>
      </c>
      <c r="Z32" s="95">
        <f t="shared" si="12"/>
        <v>0</v>
      </c>
      <c r="AA32" s="95">
        <f t="shared" si="12"/>
        <v>0</v>
      </c>
      <c r="AB32" s="95">
        <f t="shared" si="12"/>
        <v>0</v>
      </c>
      <c r="AC32" s="95">
        <f t="shared" si="12"/>
        <v>0</v>
      </c>
      <c r="AD32" s="102">
        <f t="shared" si="12"/>
        <v>0</v>
      </c>
    </row>
    <row r="33" spans="2:30" s="3" customFormat="1" ht="26.25" customHeight="1" x14ac:dyDescent="0.25">
      <c r="B33" s="183" t="s">
        <v>51</v>
      </c>
      <c r="C33" s="96" t="s">
        <v>2</v>
      </c>
      <c r="D33" s="7" t="s">
        <v>177</v>
      </c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3"/>
    </row>
    <row r="34" spans="2:30" s="3" customFormat="1" x14ac:dyDescent="0.25">
      <c r="B34" s="184"/>
      <c r="C34" s="97" t="s">
        <v>0</v>
      </c>
      <c r="D34" s="6" t="s">
        <v>176</v>
      </c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101"/>
    </row>
    <row r="35" spans="2:30" s="8" customFormat="1" ht="14.25" customHeight="1" thickBot="1" x14ac:dyDescent="0.3">
      <c r="B35" s="185"/>
      <c r="C35" s="98" t="s">
        <v>1</v>
      </c>
      <c r="D35" s="100" t="s">
        <v>178</v>
      </c>
      <c r="E35" s="95">
        <f>E33*E34</f>
        <v>0</v>
      </c>
      <c r="F35" s="95">
        <f t="shared" ref="F35:AD35" si="13">F33*F34</f>
        <v>0</v>
      </c>
      <c r="G35" s="95">
        <f t="shared" si="13"/>
        <v>0</v>
      </c>
      <c r="H35" s="95">
        <f t="shared" si="13"/>
        <v>0</v>
      </c>
      <c r="I35" s="95">
        <f t="shared" si="13"/>
        <v>0</v>
      </c>
      <c r="J35" s="95">
        <f t="shared" si="13"/>
        <v>0</v>
      </c>
      <c r="K35" s="95">
        <f t="shared" si="13"/>
        <v>0</v>
      </c>
      <c r="L35" s="95">
        <f t="shared" si="13"/>
        <v>0</v>
      </c>
      <c r="M35" s="95">
        <f t="shared" si="13"/>
        <v>0</v>
      </c>
      <c r="N35" s="95">
        <f t="shared" si="13"/>
        <v>0</v>
      </c>
      <c r="O35" s="95">
        <f t="shared" si="13"/>
        <v>0</v>
      </c>
      <c r="P35" s="95">
        <f t="shared" si="13"/>
        <v>0</v>
      </c>
      <c r="Q35" s="95">
        <f t="shared" si="13"/>
        <v>0</v>
      </c>
      <c r="R35" s="95">
        <f t="shared" si="13"/>
        <v>0</v>
      </c>
      <c r="S35" s="95">
        <f t="shared" si="13"/>
        <v>0</v>
      </c>
      <c r="T35" s="95">
        <f t="shared" si="13"/>
        <v>0</v>
      </c>
      <c r="U35" s="95">
        <f t="shared" si="13"/>
        <v>0</v>
      </c>
      <c r="V35" s="95">
        <f t="shared" si="13"/>
        <v>0</v>
      </c>
      <c r="W35" s="95">
        <f t="shared" si="13"/>
        <v>0</v>
      </c>
      <c r="X35" s="95">
        <f t="shared" si="13"/>
        <v>0</v>
      </c>
      <c r="Y35" s="95">
        <f t="shared" si="13"/>
        <v>0</v>
      </c>
      <c r="Z35" s="95">
        <f t="shared" si="13"/>
        <v>0</v>
      </c>
      <c r="AA35" s="95">
        <f t="shared" si="13"/>
        <v>0</v>
      </c>
      <c r="AB35" s="95">
        <f t="shared" si="13"/>
        <v>0</v>
      </c>
      <c r="AC35" s="95">
        <f t="shared" si="13"/>
        <v>0</v>
      </c>
      <c r="AD35" s="102">
        <f t="shared" si="13"/>
        <v>0</v>
      </c>
    </row>
    <row r="37" spans="2:30" ht="30" customHeight="1" x14ac:dyDescent="0.25">
      <c r="B37" s="178" t="s">
        <v>188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80"/>
    </row>
  </sheetData>
  <protectedRanges>
    <protectedRange sqref="E6:N6 C6 E9:N9 E12:N12 E15:N15 E18:N18 E21:N21 E24:N24 E27:N27 C9 C12 C15 C18 C21 C24 C27 E30:N30 E33:N33 C30 C33 A2" name="Rozstęp2"/>
  </protectedRanges>
  <mergeCells count="14">
    <mergeCell ref="B37:L37"/>
    <mergeCell ref="B33:B35"/>
    <mergeCell ref="B15:B17"/>
    <mergeCell ref="B18:B20"/>
    <mergeCell ref="A2:C2"/>
    <mergeCell ref="A3:C3"/>
    <mergeCell ref="B6:B8"/>
    <mergeCell ref="B9:B11"/>
    <mergeCell ref="B12:B14"/>
    <mergeCell ref="A1:C1"/>
    <mergeCell ref="B21:B23"/>
    <mergeCell ref="B24:B26"/>
    <mergeCell ref="B27:B29"/>
    <mergeCell ref="B30:B3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"/>
  <sheetViews>
    <sheetView zoomScale="90" zoomScaleNormal="90" workbookViewId="0"/>
  </sheetViews>
  <sheetFormatPr defaultRowHeight="15" x14ac:dyDescent="0.25"/>
  <cols>
    <col min="1" max="1" width="13.7109375" customWidth="1"/>
    <col min="2" max="2" width="13.28515625" customWidth="1"/>
    <col min="3" max="3" width="12.7109375" customWidth="1"/>
    <col min="5" max="30" width="14.7109375" customWidth="1"/>
  </cols>
  <sheetData>
    <row r="2" spans="2:30" s="108" customFormat="1" ht="24.75" customHeight="1" x14ac:dyDescent="0.25">
      <c r="D2" s="108" t="s">
        <v>29</v>
      </c>
      <c r="E2" s="5" t="s">
        <v>3</v>
      </c>
      <c r="F2" s="5" t="s">
        <v>4</v>
      </c>
      <c r="G2" s="5" t="s">
        <v>28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89" t="s">
        <v>17</v>
      </c>
      <c r="U2" s="89" t="s">
        <v>18</v>
      </c>
      <c r="V2" s="89" t="s">
        <v>19</v>
      </c>
      <c r="W2" s="89" t="s">
        <v>20</v>
      </c>
      <c r="X2" s="89" t="s">
        <v>21</v>
      </c>
      <c r="Y2" s="89" t="s">
        <v>22</v>
      </c>
      <c r="Z2" s="89" t="s">
        <v>23</v>
      </c>
      <c r="AA2" s="89" t="s">
        <v>24</v>
      </c>
      <c r="AB2" s="89" t="s">
        <v>25</v>
      </c>
      <c r="AC2" s="89" t="s">
        <v>26</v>
      </c>
      <c r="AD2" s="89" t="s">
        <v>27</v>
      </c>
    </row>
    <row r="3" spans="2:30" ht="37.5" customHeight="1" x14ac:dyDescent="0.25">
      <c r="B3" s="188" t="s">
        <v>192</v>
      </c>
      <c r="C3" s="189"/>
      <c r="D3" s="104" t="s">
        <v>189</v>
      </c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</row>
    <row r="4" spans="2:30" ht="37.5" customHeight="1" thickBot="1" x14ac:dyDescent="0.3">
      <c r="B4" s="190" t="s">
        <v>173</v>
      </c>
      <c r="C4" s="191"/>
      <c r="D4" s="106" t="s">
        <v>190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</row>
    <row r="5" spans="2:30" ht="27.75" customHeight="1" x14ac:dyDescent="0.25">
      <c r="B5" s="192" t="s">
        <v>174</v>
      </c>
      <c r="C5" s="193"/>
      <c r="D5" s="110" t="s">
        <v>191</v>
      </c>
      <c r="E5" s="111">
        <f>E4*E3</f>
        <v>0</v>
      </c>
      <c r="F5" s="111">
        <f t="shared" ref="F5:AD5" si="0">F4*F3</f>
        <v>0</v>
      </c>
      <c r="G5" s="111">
        <f t="shared" si="0"/>
        <v>0</v>
      </c>
      <c r="H5" s="111">
        <f t="shared" si="0"/>
        <v>0</v>
      </c>
      <c r="I5" s="111">
        <f t="shared" si="0"/>
        <v>0</v>
      </c>
      <c r="J5" s="111">
        <f t="shared" si="0"/>
        <v>0</v>
      </c>
      <c r="K5" s="111">
        <f t="shared" si="0"/>
        <v>0</v>
      </c>
      <c r="L5" s="111">
        <f t="shared" si="0"/>
        <v>0</v>
      </c>
      <c r="M5" s="111">
        <f t="shared" si="0"/>
        <v>0</v>
      </c>
      <c r="N5" s="111">
        <f t="shared" si="0"/>
        <v>0</v>
      </c>
      <c r="O5" s="111">
        <f t="shared" si="0"/>
        <v>0</v>
      </c>
      <c r="P5" s="111">
        <f t="shared" si="0"/>
        <v>0</v>
      </c>
      <c r="Q5" s="111">
        <f t="shared" si="0"/>
        <v>0</v>
      </c>
      <c r="R5" s="111">
        <f t="shared" si="0"/>
        <v>0</v>
      </c>
      <c r="S5" s="111">
        <f t="shared" si="0"/>
        <v>0</v>
      </c>
      <c r="T5" s="111">
        <f t="shared" si="0"/>
        <v>0</v>
      </c>
      <c r="U5" s="111">
        <f t="shared" si="0"/>
        <v>0</v>
      </c>
      <c r="V5" s="111">
        <f t="shared" si="0"/>
        <v>0</v>
      </c>
      <c r="W5" s="111">
        <f t="shared" si="0"/>
        <v>0</v>
      </c>
      <c r="X5" s="111">
        <f t="shared" si="0"/>
        <v>0</v>
      </c>
      <c r="Y5" s="111">
        <f t="shared" si="0"/>
        <v>0</v>
      </c>
      <c r="Z5" s="111">
        <f t="shared" si="0"/>
        <v>0</v>
      </c>
      <c r="AA5" s="111">
        <f t="shared" si="0"/>
        <v>0</v>
      </c>
      <c r="AB5" s="111">
        <f t="shared" si="0"/>
        <v>0</v>
      </c>
      <c r="AC5" s="111">
        <f t="shared" si="0"/>
        <v>0</v>
      </c>
      <c r="AD5" s="111">
        <f t="shared" si="0"/>
        <v>0</v>
      </c>
    </row>
  </sheetData>
  <mergeCells count="3">
    <mergeCell ref="B3:C3"/>
    <mergeCell ref="B4:C4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Dane Techniczne i Ekonomiczne</vt:lpstr>
      <vt:lpstr>Sprzedaż energii elektrycznej</vt:lpstr>
      <vt:lpstr>Sprzedaż ciepła</vt:lpstr>
      <vt:lpstr>Zakup paliwa</vt:lpstr>
      <vt:lpstr>Zakup CO2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Kanabus Magdalena</dc:creator>
  <cp:lastModifiedBy>Kanabus Magdalena</cp:lastModifiedBy>
  <dcterms:created xsi:type="dcterms:W3CDTF">2021-02-18T10:27:18Z</dcterms:created>
  <dcterms:modified xsi:type="dcterms:W3CDTF">2021-05-11T07:08:11Z</dcterms:modified>
</cp:coreProperties>
</file>