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gBqeFsxmkWSBqhw90760V18Q104u602CfWaD1gwK/ZRkNrsEC0uibymH/djsNCQEErpN2oQzPLcVaIB6fAto3g==" workbookSaltValue="83H9GCczottVIlXFKCsQMg==" workbookSpinCount="100000" lockStructure="1"/>
  <bookViews>
    <workbookView xWindow="0" yWindow="0" windowWidth="19200" windowHeight="11595"/>
  </bookViews>
  <sheets>
    <sheet name="Dane ekonomiczno-finansowe" sheetId="1" r:id="rId1"/>
    <sheet name="Sprzedaż energii elektrycznej" sheetId="3" r:id="rId2"/>
    <sheet name="Sprzedaż ciepła" sheetId="4" r:id="rId3"/>
    <sheet name="Koszt zakupu paliwa" sheetId="2" r:id="rId4"/>
    <sheet name="Koszt emisji CO2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1" l="1"/>
  <c r="P8" i="5"/>
  <c r="P10" i="5" s="1"/>
  <c r="Q8" i="5"/>
  <c r="Q10" i="5" s="1"/>
  <c r="R8" i="5"/>
  <c r="R10" i="5" s="1"/>
  <c r="S8" i="5"/>
  <c r="S10" i="5" s="1"/>
  <c r="T8" i="5"/>
  <c r="T10" i="5" s="1"/>
  <c r="T29" i="4"/>
  <c r="T34" i="2" l="1"/>
  <c r="P10" i="2"/>
  <c r="Q10" i="2"/>
  <c r="R10" i="2"/>
  <c r="S10" i="2"/>
  <c r="T10" i="2"/>
  <c r="P16" i="2"/>
  <c r="Q16" i="2"/>
  <c r="R16" i="2"/>
  <c r="S16" i="2"/>
  <c r="T16" i="2"/>
  <c r="P22" i="2"/>
  <c r="Q22" i="2"/>
  <c r="Q37" i="2" s="1"/>
  <c r="Q39" i="2" s="1"/>
  <c r="R22" i="2"/>
  <c r="S22" i="2"/>
  <c r="T22" i="2"/>
  <c r="P28" i="2"/>
  <c r="Q28" i="2"/>
  <c r="R28" i="2"/>
  <c r="S28" i="2"/>
  <c r="T28" i="2"/>
  <c r="P34" i="2"/>
  <c r="Q34" i="2"/>
  <c r="R34" i="2"/>
  <c r="S34" i="2"/>
  <c r="P9" i="4"/>
  <c r="Q9" i="4"/>
  <c r="R9" i="4"/>
  <c r="R32" i="4" s="1"/>
  <c r="R34" i="4" s="1"/>
  <c r="S9" i="4"/>
  <c r="T9" i="4"/>
  <c r="P14" i="4"/>
  <c r="Q14" i="4"/>
  <c r="R14" i="4"/>
  <c r="S14" i="4"/>
  <c r="T14" i="4"/>
  <c r="P19" i="4"/>
  <c r="Q19" i="4"/>
  <c r="R19" i="4"/>
  <c r="S19" i="4"/>
  <c r="T19" i="4"/>
  <c r="P24" i="4"/>
  <c r="Q24" i="4"/>
  <c r="R24" i="4"/>
  <c r="S24" i="4"/>
  <c r="T24" i="4"/>
  <c r="P29" i="4"/>
  <c r="Q29" i="4"/>
  <c r="R29" i="4"/>
  <c r="S29" i="4"/>
  <c r="P9" i="3"/>
  <c r="Q9" i="3"/>
  <c r="R9" i="3"/>
  <c r="S9" i="3"/>
  <c r="T9" i="3"/>
  <c r="P14" i="3"/>
  <c r="Q14" i="3"/>
  <c r="R14" i="3"/>
  <c r="S14" i="3"/>
  <c r="T14" i="3"/>
  <c r="P19" i="3"/>
  <c r="Q19" i="3"/>
  <c r="R19" i="3"/>
  <c r="S19" i="3"/>
  <c r="T19" i="3"/>
  <c r="P24" i="3"/>
  <c r="Q24" i="3"/>
  <c r="R24" i="3"/>
  <c r="S24" i="3"/>
  <c r="T24" i="3"/>
  <c r="P29" i="3"/>
  <c r="Q29" i="3"/>
  <c r="R29" i="3"/>
  <c r="S29" i="3"/>
  <c r="T29" i="3"/>
  <c r="Q39" i="1"/>
  <c r="P37" i="2" l="1"/>
  <c r="P39" i="2" s="1"/>
  <c r="AA34" i="1" s="1"/>
  <c r="R37" i="2"/>
  <c r="R39" i="2" s="1"/>
  <c r="R32" i="3"/>
  <c r="R34" i="3" s="1"/>
  <c r="T37" i="2"/>
  <c r="T39" i="2" s="1"/>
  <c r="S37" i="2"/>
  <c r="S39" i="2" s="1"/>
  <c r="T32" i="4"/>
  <c r="T34" i="4" s="1"/>
  <c r="AE29" i="1" s="1"/>
  <c r="P32" i="4"/>
  <c r="P34" i="4" s="1"/>
  <c r="AA29" i="1" s="1"/>
  <c r="Q32" i="4"/>
  <c r="Q34" i="4" s="1"/>
  <c r="AB29" i="1" s="1"/>
  <c r="S32" i="4"/>
  <c r="S34" i="4" s="1"/>
  <c r="AD29" i="1" s="1"/>
  <c r="T32" i="3"/>
  <c r="T34" i="3" s="1"/>
  <c r="P32" i="3"/>
  <c r="P34" i="3" s="1"/>
  <c r="AA28" i="1" s="1"/>
  <c r="S32" i="3"/>
  <c r="S34" i="3" s="1"/>
  <c r="Q32" i="3"/>
  <c r="Q34" i="3" s="1"/>
  <c r="AB28" i="1" s="1"/>
  <c r="AE39" i="1"/>
  <c r="AD39" i="1"/>
  <c r="AC39" i="1"/>
  <c r="AB39" i="1"/>
  <c r="AA39" i="1"/>
  <c r="AE35" i="1"/>
  <c r="AD35" i="1"/>
  <c r="AC35" i="1"/>
  <c r="AB35" i="1"/>
  <c r="AA35" i="1"/>
  <c r="AE34" i="1"/>
  <c r="AD34" i="1"/>
  <c r="AC34" i="1"/>
  <c r="AB34" i="1"/>
  <c r="AC29" i="1"/>
  <c r="AE28" i="1"/>
  <c r="AD28" i="1"/>
  <c r="AC28" i="1"/>
  <c r="AE26" i="1"/>
  <c r="AD26" i="1"/>
  <c r="AC26" i="1"/>
  <c r="AB26" i="1"/>
  <c r="AA26" i="1"/>
  <c r="AC33" i="1" l="1"/>
  <c r="AC32" i="1" s="1"/>
  <c r="Q4" i="5"/>
  <c r="Q4" i="3"/>
  <c r="Q4" i="2"/>
  <c r="Q4" i="4"/>
  <c r="R4" i="5"/>
  <c r="R4" i="4"/>
  <c r="R4" i="3"/>
  <c r="R4" i="2"/>
  <c r="P4" i="5"/>
  <c r="P4" i="2"/>
  <c r="P4" i="4"/>
  <c r="P4" i="3"/>
  <c r="S4" i="5"/>
  <c r="S4" i="4"/>
  <c r="S4" i="3"/>
  <c r="S4" i="2"/>
  <c r="T4" i="5"/>
  <c r="T4" i="2"/>
  <c r="T4" i="3"/>
  <c r="T4" i="4"/>
  <c r="AB33" i="1"/>
  <c r="AB32" i="1" s="1"/>
  <c r="AD33" i="1"/>
  <c r="AD32" i="1" s="1"/>
  <c r="AE27" i="1"/>
  <c r="AA27" i="1"/>
  <c r="AD27" i="1"/>
  <c r="AB27" i="1"/>
  <c r="AA33" i="1"/>
  <c r="AA32" i="1" s="1"/>
  <c r="AE33" i="1"/>
  <c r="AE32" i="1" s="1"/>
  <c r="AC27" i="1"/>
  <c r="O34" i="2" l="1"/>
  <c r="N34" i="2"/>
  <c r="M34" i="2"/>
  <c r="L34" i="2"/>
  <c r="K34" i="2"/>
  <c r="J34" i="2"/>
  <c r="I34" i="2"/>
  <c r="H34" i="2"/>
  <c r="G34" i="2"/>
  <c r="F34" i="2"/>
  <c r="O28" i="2"/>
  <c r="N28" i="2"/>
  <c r="M28" i="2"/>
  <c r="L28" i="2"/>
  <c r="K28" i="2"/>
  <c r="J28" i="2"/>
  <c r="I28" i="2"/>
  <c r="H28" i="2"/>
  <c r="G28" i="2"/>
  <c r="F28" i="2"/>
  <c r="O22" i="2"/>
  <c r="N22" i="2"/>
  <c r="M22" i="2"/>
  <c r="L22" i="2"/>
  <c r="K22" i="2"/>
  <c r="J22" i="2"/>
  <c r="I22" i="2"/>
  <c r="H22" i="2"/>
  <c r="G22" i="2"/>
  <c r="F22" i="2"/>
  <c r="O16" i="2"/>
  <c r="N16" i="2"/>
  <c r="M16" i="2"/>
  <c r="L16" i="2"/>
  <c r="K16" i="2"/>
  <c r="J16" i="2"/>
  <c r="I16" i="2"/>
  <c r="H16" i="2"/>
  <c r="G16" i="2"/>
  <c r="F16" i="2"/>
  <c r="O29" i="4"/>
  <c r="N29" i="4"/>
  <c r="M29" i="4"/>
  <c r="L29" i="4"/>
  <c r="K29" i="4"/>
  <c r="J29" i="4"/>
  <c r="I29" i="4"/>
  <c r="H29" i="4"/>
  <c r="G29" i="4"/>
  <c r="F29" i="4"/>
  <c r="O24" i="4"/>
  <c r="N24" i="4"/>
  <c r="M24" i="4"/>
  <c r="L24" i="4"/>
  <c r="K24" i="4"/>
  <c r="J24" i="4"/>
  <c r="I24" i="4"/>
  <c r="H24" i="4"/>
  <c r="G24" i="4"/>
  <c r="F24" i="4"/>
  <c r="O19" i="4"/>
  <c r="N19" i="4"/>
  <c r="M19" i="4"/>
  <c r="L19" i="4"/>
  <c r="K19" i="4"/>
  <c r="J19" i="4"/>
  <c r="I19" i="4"/>
  <c r="H19" i="4"/>
  <c r="G19" i="4"/>
  <c r="F19" i="4"/>
  <c r="O14" i="4"/>
  <c r="N14" i="4"/>
  <c r="M14" i="4"/>
  <c r="L14" i="4"/>
  <c r="K14" i="4"/>
  <c r="J14" i="4"/>
  <c r="I14" i="4"/>
  <c r="H14" i="4"/>
  <c r="G14" i="4"/>
  <c r="F14" i="4"/>
  <c r="O29" i="3"/>
  <c r="N29" i="3"/>
  <c r="M29" i="3"/>
  <c r="L29" i="3"/>
  <c r="K29" i="3"/>
  <c r="J29" i="3"/>
  <c r="I29" i="3"/>
  <c r="H29" i="3"/>
  <c r="G29" i="3"/>
  <c r="F29" i="3"/>
  <c r="O24" i="3"/>
  <c r="N24" i="3"/>
  <c r="M24" i="3"/>
  <c r="L24" i="3"/>
  <c r="K24" i="3"/>
  <c r="J24" i="3"/>
  <c r="I24" i="3"/>
  <c r="H24" i="3"/>
  <c r="G24" i="3"/>
  <c r="F24" i="3"/>
  <c r="O19" i="3"/>
  <c r="N19" i="3"/>
  <c r="M19" i="3"/>
  <c r="L19" i="3"/>
  <c r="K19" i="3"/>
  <c r="J19" i="3"/>
  <c r="I19" i="3"/>
  <c r="H19" i="3"/>
  <c r="G19" i="3"/>
  <c r="F19" i="3"/>
  <c r="O14" i="3"/>
  <c r="N14" i="3"/>
  <c r="M14" i="3"/>
  <c r="L14" i="3"/>
  <c r="K14" i="3"/>
  <c r="J14" i="3"/>
  <c r="I14" i="3"/>
  <c r="H14" i="3"/>
  <c r="G14" i="3"/>
  <c r="F14" i="3"/>
  <c r="N8" i="5" l="1"/>
  <c r="N10" i="5" s="1"/>
  <c r="Y35" i="1" s="1"/>
  <c r="N10" i="2"/>
  <c r="N9" i="4"/>
  <c r="N9" i="3"/>
  <c r="Y39" i="1"/>
  <c r="Y26" i="1"/>
  <c r="N4" i="4" s="1"/>
  <c r="N32" i="4" l="1"/>
  <c r="N4" i="5"/>
  <c r="N32" i="3"/>
  <c r="N34" i="3" s="1"/>
  <c r="Y28" i="1" s="1"/>
  <c r="N37" i="2"/>
  <c r="N4" i="2"/>
  <c r="N4" i="3"/>
  <c r="F8" i="5"/>
  <c r="F10" i="5" s="1"/>
  <c r="Q35" i="1" s="1"/>
  <c r="G8" i="5"/>
  <c r="G10" i="5" s="1"/>
  <c r="R35" i="1" s="1"/>
  <c r="H8" i="5"/>
  <c r="H10" i="5" s="1"/>
  <c r="S35" i="1" s="1"/>
  <c r="I8" i="5"/>
  <c r="I10" i="5" s="1"/>
  <c r="T35" i="1" s="1"/>
  <c r="J8" i="5"/>
  <c r="K8" i="5"/>
  <c r="K10" i="5" s="1"/>
  <c r="V35" i="1" s="1"/>
  <c r="L8" i="5"/>
  <c r="L10" i="5" s="1"/>
  <c r="W35" i="1" s="1"/>
  <c r="M8" i="5"/>
  <c r="M10" i="5" s="1"/>
  <c r="X35" i="1" s="1"/>
  <c r="O8" i="5"/>
  <c r="O10" i="5" s="1"/>
  <c r="Z35" i="1" s="1"/>
  <c r="O9" i="4"/>
  <c r="M9" i="4"/>
  <c r="L9" i="4"/>
  <c r="K9" i="4"/>
  <c r="J9" i="4"/>
  <c r="I9" i="4"/>
  <c r="H9" i="4"/>
  <c r="G9" i="4"/>
  <c r="F9" i="4"/>
  <c r="O9" i="3"/>
  <c r="M9" i="3"/>
  <c r="L9" i="3"/>
  <c r="K9" i="3"/>
  <c r="J9" i="3"/>
  <c r="I9" i="3"/>
  <c r="H9" i="3"/>
  <c r="G9" i="3"/>
  <c r="F9" i="3"/>
  <c r="J10" i="5" l="1"/>
  <c r="U35" i="1" s="1"/>
  <c r="N39" i="2"/>
  <c r="Y34" i="1" s="1"/>
  <c r="Y33" i="1" s="1"/>
  <c r="Y32" i="1" s="1"/>
  <c r="N34" i="4"/>
  <c r="Y29" i="1" s="1"/>
  <c r="G32" i="4"/>
  <c r="F32" i="3"/>
  <c r="F34" i="3" s="1"/>
  <c r="Q28" i="1" s="1"/>
  <c r="G32" i="3"/>
  <c r="G34" i="3" s="1"/>
  <c r="R28" i="1" s="1"/>
  <c r="I32" i="3"/>
  <c r="I34" i="3" s="1"/>
  <c r="T28" i="1" s="1"/>
  <c r="M32" i="3"/>
  <c r="M34" i="3" s="1"/>
  <c r="X28" i="1" s="1"/>
  <c r="F32" i="4"/>
  <c r="J32" i="4"/>
  <c r="O32" i="4"/>
  <c r="K32" i="3"/>
  <c r="K34" i="3" s="1"/>
  <c r="V28" i="1" s="1"/>
  <c r="J32" i="3"/>
  <c r="J34" i="3" s="1"/>
  <c r="U28" i="1" s="1"/>
  <c r="O32" i="3"/>
  <c r="O34" i="3" s="1"/>
  <c r="Z28" i="1" s="1"/>
  <c r="K32" i="4"/>
  <c r="H32" i="4"/>
  <c r="L32" i="4"/>
  <c r="H32" i="3"/>
  <c r="H34" i="3" s="1"/>
  <c r="S28" i="1" s="1"/>
  <c r="L32" i="3"/>
  <c r="L34" i="3" s="1"/>
  <c r="W28" i="1" s="1"/>
  <c r="I32" i="4"/>
  <c r="M32" i="4"/>
  <c r="F10" i="2"/>
  <c r="G10" i="2"/>
  <c r="H10" i="2"/>
  <c r="I10" i="2"/>
  <c r="J10" i="2"/>
  <c r="K10" i="2"/>
  <c r="L10" i="2"/>
  <c r="M10" i="2"/>
  <c r="O10" i="2"/>
  <c r="I34" i="4" l="1"/>
  <c r="T29" i="1" s="1"/>
  <c r="G34" i="4"/>
  <c r="R29" i="1" s="1"/>
  <c r="M34" i="4"/>
  <c r="X29" i="1" s="1"/>
  <c r="H34" i="4"/>
  <c r="S29" i="1" s="1"/>
  <c r="L34" i="4"/>
  <c r="W29" i="1" s="1"/>
  <c r="K34" i="4"/>
  <c r="V29" i="1" s="1"/>
  <c r="F34" i="4"/>
  <c r="Q29" i="1" s="1"/>
  <c r="J34" i="4"/>
  <c r="U29" i="1" s="1"/>
  <c r="O34" i="4"/>
  <c r="Z29" i="1" s="1"/>
  <c r="Y27" i="1"/>
  <c r="M37" i="2"/>
  <c r="L37" i="2"/>
  <c r="H37" i="2"/>
  <c r="K37" i="2"/>
  <c r="G37" i="2"/>
  <c r="O37" i="2"/>
  <c r="J37" i="2"/>
  <c r="F37" i="2"/>
  <c r="I37" i="2"/>
  <c r="S39" i="1"/>
  <c r="T39" i="1"/>
  <c r="U39" i="1"/>
  <c r="V39" i="1"/>
  <c r="W39" i="1"/>
  <c r="X39" i="1"/>
  <c r="Z39" i="1"/>
  <c r="O39" i="2" l="1"/>
  <c r="Z34" i="1" s="1"/>
  <c r="Z33" i="1" s="1"/>
  <c r="Z32" i="1" s="1"/>
  <c r="J39" i="2"/>
  <c r="U34" i="1" s="1"/>
  <c r="U33" i="1" s="1"/>
  <c r="U32" i="1" s="1"/>
  <c r="K39" i="2"/>
  <c r="V34" i="1" s="1"/>
  <c r="V33" i="1" s="1"/>
  <c r="V32" i="1" s="1"/>
  <c r="M39" i="2"/>
  <c r="X34" i="1" s="1"/>
  <c r="X33" i="1" s="1"/>
  <c r="X32" i="1" s="1"/>
  <c r="I39" i="2"/>
  <c r="T34" i="1" s="1"/>
  <c r="T33" i="1" s="1"/>
  <c r="T32" i="1" s="1"/>
  <c r="F39" i="2"/>
  <c r="Q34" i="1" s="1"/>
  <c r="Q33" i="1" s="1"/>
  <c r="Q32" i="1" s="1"/>
  <c r="G39" i="2"/>
  <c r="R34" i="1" s="1"/>
  <c r="L39" i="2"/>
  <c r="W34" i="1" s="1"/>
  <c r="W33" i="1" s="1"/>
  <c r="W32" i="1" s="1"/>
  <c r="H39" i="2"/>
  <c r="S34" i="1" s="1"/>
  <c r="S33" i="1" s="1"/>
  <c r="S32" i="1" s="1"/>
  <c r="N26" i="1"/>
  <c r="O26" i="1"/>
  <c r="P26" i="1"/>
  <c r="Q26" i="1"/>
  <c r="R26" i="1"/>
  <c r="S26" i="1"/>
  <c r="T26" i="1"/>
  <c r="U26" i="1"/>
  <c r="V26" i="1"/>
  <c r="W26" i="1"/>
  <c r="X26" i="1"/>
  <c r="Z26" i="1"/>
  <c r="Q27" i="1"/>
  <c r="R27" i="1"/>
  <c r="S27" i="1"/>
  <c r="T27" i="1"/>
  <c r="U27" i="1"/>
  <c r="V27" i="1"/>
  <c r="W27" i="1"/>
  <c r="X27" i="1"/>
  <c r="Z27" i="1"/>
  <c r="R33" i="1" l="1"/>
  <c r="R32" i="1" s="1"/>
  <c r="O4" i="2"/>
  <c r="O4" i="4"/>
  <c r="O4" i="5"/>
  <c r="O4" i="3"/>
  <c r="F4" i="2"/>
  <c r="F4" i="3"/>
  <c r="F4" i="5"/>
  <c r="F4" i="4"/>
  <c r="K4" i="2"/>
  <c r="K4" i="5"/>
  <c r="K4" i="4"/>
  <c r="K4" i="3"/>
  <c r="L4" i="2"/>
  <c r="L4" i="5"/>
  <c r="L4" i="4"/>
  <c r="L4" i="3"/>
  <c r="H4" i="2"/>
  <c r="H4" i="5"/>
  <c r="H4" i="4"/>
  <c r="H4" i="3"/>
  <c r="J4" i="2"/>
  <c r="J4" i="5"/>
  <c r="J4" i="3"/>
  <c r="J4" i="4"/>
  <c r="G4" i="2"/>
  <c r="G4" i="5"/>
  <c r="G4" i="4"/>
  <c r="G4" i="3"/>
  <c r="M4" i="2"/>
  <c r="M4" i="4"/>
  <c r="M4" i="5"/>
  <c r="M4" i="3"/>
  <c r="I4" i="2"/>
  <c r="I4" i="5"/>
  <c r="I4" i="3"/>
  <c r="I4" i="4"/>
  <c r="L26" i="1"/>
  <c r="M26" i="1"/>
  <c r="K26" i="1"/>
</calcChain>
</file>

<file path=xl/sharedStrings.xml><?xml version="1.0" encoding="utf-8"?>
<sst xmlns="http://schemas.openxmlformats.org/spreadsheetml/2006/main" count="257" uniqueCount="137">
  <si>
    <t>Dane wytwórcy</t>
  </si>
  <si>
    <t>Dane jednostki</t>
  </si>
  <si>
    <t>I. Dane techniczne jednostki kogeneracji</t>
  </si>
  <si>
    <t>Wyszczególnienie</t>
  </si>
  <si>
    <t>1.</t>
  </si>
  <si>
    <t>Moc elektryczna brutto</t>
  </si>
  <si>
    <t>MWe</t>
  </si>
  <si>
    <t>2.</t>
  </si>
  <si>
    <t>Osiągalna moc elektryczna netto jednostki kogeneracji</t>
  </si>
  <si>
    <t>3.</t>
  </si>
  <si>
    <t>Osiągalna moc cieplna jednostki kogeneracji</t>
  </si>
  <si>
    <t>MWt</t>
  </si>
  <si>
    <t>4.</t>
  </si>
  <si>
    <t>Średnioroczna sprawność przemiany energii chemicznej paliwa w energię elektryczną lub mechaniczną i ciepło użytkowe w kogeneracji w jednostce kogeneracji *</t>
  </si>
  <si>
    <t>%</t>
  </si>
  <si>
    <t>Współczynnik skojarzenia określający stosunek energii elektrycznej z kogeneracji do ciepła użytkowego w kogeneracji</t>
  </si>
  <si>
    <t>-</t>
  </si>
  <si>
    <t>a)</t>
  </si>
  <si>
    <t>MWh</t>
  </si>
  <si>
    <t>b)</t>
  </si>
  <si>
    <t>wolumen ciepła wytworzonego w jednostce kogeneracji</t>
  </si>
  <si>
    <t>GJ</t>
  </si>
  <si>
    <t>c)</t>
  </si>
  <si>
    <t>wolumen sprzedanej energii elektrycznej wytworzonej w jednostce kogeneracji</t>
  </si>
  <si>
    <t>d)</t>
  </si>
  <si>
    <t>wolumen sprzedanego ciepła wytworzonego w jednostce kogeneracji</t>
  </si>
  <si>
    <t>e)</t>
  </si>
  <si>
    <t>wolumen energii chemicznej paliwa zużytego na produkcję energii elektrycznej i ciepła w jednostce kogeneracji</t>
  </si>
  <si>
    <t>f)</t>
  </si>
  <si>
    <t>emisję dwutlenku węgla w jednostce kogeneracji</t>
  </si>
  <si>
    <t>Mg</t>
  </si>
  <si>
    <t>II. Dane ekonomiczne jednostki kogeneracji</t>
  </si>
  <si>
    <t>1.a</t>
  </si>
  <si>
    <t>1.b</t>
  </si>
  <si>
    <t>1.c</t>
  </si>
  <si>
    <t>2.a</t>
  </si>
  <si>
    <t>2.b</t>
  </si>
  <si>
    <t>2.c</t>
  </si>
  <si>
    <t>tys. zł</t>
  </si>
  <si>
    <t xml:space="preserve">Koszty ogólnego zarządu i sprzedaży, przypadające na jednostkę kogeneracji </t>
  </si>
  <si>
    <t xml:space="preserve"> tys. zł</t>
  </si>
  <si>
    <t xml:space="preserve">Pozostałe koszty zmienne (np. pozostałe materiały, koszt korzystania ze środowiska, inne...) </t>
  </si>
  <si>
    <t>prognozowana cena bezpłatnych pozwoleń na emisję gazów cieplarnianych</t>
  </si>
  <si>
    <t>Prognozowane wolumeny produkcyjne dla danego roku kalendarzowego</t>
  </si>
  <si>
    <t>zł</t>
  </si>
  <si>
    <t>5.</t>
  </si>
  <si>
    <r>
      <t xml:space="preserve">wolumen produkcji energii elektrycznej </t>
    </r>
    <r>
      <rPr>
        <i/>
        <u/>
        <sz val="10"/>
        <rFont val="Cambria"/>
        <family val="1"/>
        <charset val="238"/>
      </rPr>
      <t>brutto</t>
    </r>
    <r>
      <rPr>
        <sz val="10"/>
        <rFont val="Cambria"/>
        <family val="1"/>
        <charset val="238"/>
      </rPr>
      <t xml:space="preserve"> w jednostce kogeneracji</t>
    </r>
  </si>
  <si>
    <r>
      <t xml:space="preserve">Przychody dla jednostki kogeneracji ogółem </t>
    </r>
    <r>
      <rPr>
        <b/>
        <vertAlign val="superscript"/>
        <sz val="12"/>
        <rFont val="Cambria"/>
        <family val="1"/>
        <charset val="238"/>
      </rPr>
      <t>1)</t>
    </r>
    <r>
      <rPr>
        <b/>
        <sz val="12"/>
        <rFont val="Cambria"/>
        <family val="1"/>
        <charset val="238"/>
      </rPr>
      <t>, w tym:</t>
    </r>
  </si>
  <si>
    <r>
      <t xml:space="preserve">Pozostałe przychody z działalności operacyjnej uzyskane w odniesieniu do jednostki kogeneracji, </t>
    </r>
    <r>
      <rPr>
        <sz val="10"/>
        <color theme="1"/>
        <rFont val="Cambria"/>
        <family val="1"/>
        <charset val="238"/>
      </rPr>
      <t>w tym przychody z rezerw mocy i usług systemowych</t>
    </r>
  </si>
  <si>
    <r>
      <t xml:space="preserve">Koszty dla jednostki kogeneracji ogółem </t>
    </r>
    <r>
      <rPr>
        <b/>
        <vertAlign val="superscript"/>
        <sz val="12"/>
        <rFont val="Cambria"/>
        <family val="1"/>
        <charset val="238"/>
      </rPr>
      <t>2)</t>
    </r>
    <r>
      <rPr>
        <b/>
        <sz val="12"/>
        <rFont val="Cambria"/>
        <family val="1"/>
        <charset val="238"/>
      </rPr>
      <t>, w tym:</t>
    </r>
  </si>
  <si>
    <r>
      <t xml:space="preserve">Koszty </t>
    </r>
    <r>
      <rPr>
        <b/>
        <u/>
        <sz val="10"/>
        <rFont val="Cambria"/>
        <family val="1"/>
        <charset val="238"/>
      </rPr>
      <t>zmienne</t>
    </r>
    <r>
      <rPr>
        <b/>
        <sz val="10"/>
        <rFont val="Cambria"/>
        <family val="1"/>
        <charset val="238"/>
      </rPr>
      <t xml:space="preserve"> przypadające na produkcję energii elektrycznej i ciepła w jednostce kogeneracji, w tym:</t>
    </r>
  </si>
  <si>
    <r>
      <t>Koszty finansowe,</t>
    </r>
    <r>
      <rPr>
        <sz val="10"/>
        <rFont val="Cambria"/>
        <family val="1"/>
        <charset val="238"/>
      </rPr>
      <t xml:space="preserve"> w tym odsetki od kredytów i pożyczek oraz umów o charakterze leasingu, nakłady kapitałowe odtworzeniowe, odnoszące się do jednostki kogeneracji</t>
    </r>
  </si>
  <si>
    <r>
      <rPr>
        <vertAlign val="superscript"/>
        <sz val="10"/>
        <rFont val="Cambria"/>
        <family val="1"/>
        <charset val="238"/>
      </rPr>
      <t>2)</t>
    </r>
    <r>
      <rPr>
        <sz val="10"/>
        <rFont val="Cambria"/>
        <family val="1"/>
        <charset val="238"/>
      </rPr>
      <t xml:space="preserve"> </t>
    </r>
    <r>
      <rPr>
        <u/>
        <sz val="10"/>
        <rFont val="Cambria"/>
        <family val="1"/>
        <charset val="238"/>
      </rPr>
      <t>Nie należy</t>
    </r>
    <r>
      <rPr>
        <sz val="10"/>
        <rFont val="Cambria"/>
        <family val="1"/>
        <charset val="238"/>
      </rPr>
      <t xml:space="preserve"> uwzgledniać: energii elektrycznej zakupionej do odsprzedaży-obrotu energią elektryczną oraz kosztów energii elektrycznej zakupionej na TGE S.A. lub w ramach innych kierunków w celu realizacji kontraktów w ramach działalności wytwórczej. 
Koszty dotyczą </t>
    </r>
    <r>
      <rPr>
        <u/>
        <sz val="10"/>
        <rFont val="Cambria"/>
        <family val="1"/>
        <charset val="238"/>
      </rPr>
      <t>wyłącznie jednostki kogeneracji.</t>
    </r>
  </si>
  <si>
    <t>średnia cena</t>
  </si>
  <si>
    <t>wartość</t>
  </si>
  <si>
    <r>
      <t>Zestawienie zakupu paliw (</t>
    </r>
    <r>
      <rPr>
        <b/>
        <i/>
        <sz val="10"/>
        <rFont val="Cambria"/>
        <family val="1"/>
        <charset val="238"/>
      </rPr>
      <t>wykorzystanych wyłącznie w jednostce kogeneracji)</t>
    </r>
  </si>
  <si>
    <t>RAZEM:</t>
  </si>
  <si>
    <t>Odbiorca…1</t>
  </si>
  <si>
    <t>Odbiorca…2</t>
  </si>
  <si>
    <t>Odbiorca…3</t>
  </si>
  <si>
    <t>Odbiorca…4</t>
  </si>
  <si>
    <t>Odbiorca…5</t>
  </si>
  <si>
    <t>Kontrahent…1</t>
  </si>
  <si>
    <t>Kontrahent…2</t>
  </si>
  <si>
    <t>Kontrahent…3</t>
  </si>
  <si>
    <t>Kontrahent…4</t>
  </si>
  <si>
    <t>Kontrahent…5</t>
  </si>
  <si>
    <r>
      <t>Zestawienie kosztów planowanej emisji CO</t>
    </r>
    <r>
      <rPr>
        <b/>
        <vertAlign val="subscript"/>
        <sz val="11"/>
        <rFont val="Cambria"/>
        <family val="1"/>
        <charset val="238"/>
      </rPr>
      <t>2</t>
    </r>
  </si>
  <si>
    <r>
      <rPr>
        <vertAlign val="superscript"/>
        <sz val="10"/>
        <rFont val="Cambria"/>
        <family val="1"/>
        <charset val="238"/>
      </rPr>
      <t>1)</t>
    </r>
    <r>
      <rPr>
        <sz val="10"/>
        <rFont val="Cambria"/>
        <family val="1"/>
        <charset val="238"/>
      </rPr>
      <t xml:space="preserve"> </t>
    </r>
    <r>
      <rPr>
        <u/>
        <sz val="10"/>
        <rFont val="Cambria"/>
        <family val="1"/>
        <charset val="238"/>
      </rPr>
      <t>Należy</t>
    </r>
    <r>
      <rPr>
        <sz val="10"/>
        <rFont val="Cambria"/>
        <family val="1"/>
        <charset val="238"/>
      </rPr>
      <t xml:space="preserve"> uwzględnić przychody ze sprzedaży energii elektrycznej i ciepła z własnej produkcji </t>
    </r>
    <r>
      <rPr>
        <u/>
        <sz val="10"/>
        <rFont val="Cambria"/>
        <family val="1"/>
        <charset val="238"/>
      </rPr>
      <t>wyłącznie z jednostki kogeneracj</t>
    </r>
    <r>
      <rPr>
        <sz val="10"/>
        <rFont val="Cambria"/>
        <family val="1"/>
        <charset val="238"/>
      </rPr>
      <t xml:space="preserve">i.
</t>
    </r>
    <r>
      <rPr>
        <u/>
        <sz val="10"/>
        <rFont val="Cambria"/>
        <family val="1"/>
        <charset val="238"/>
      </rPr>
      <t>Nie należy</t>
    </r>
    <r>
      <rPr>
        <sz val="10"/>
        <rFont val="Cambria"/>
        <family val="1"/>
        <charset val="238"/>
      </rPr>
      <t xml:space="preserve"> uwzględniać przychodów ze sprzedaży energii elektrycznej zakupionej w celu realizacji kontraktów handlowych w ramach działalności wytwórczej: na rynku bilansującym, na TGE S.A., na rynku regulowanym lub z innych kierunków zakupu.
</t>
    </r>
    <r>
      <rPr>
        <u/>
        <sz val="10"/>
        <rFont val="Cambria"/>
        <family val="1"/>
        <charset val="238"/>
      </rPr>
      <t>Nie należy</t>
    </r>
    <r>
      <rPr>
        <sz val="10"/>
        <rFont val="Cambria"/>
        <family val="1"/>
        <charset val="238"/>
      </rPr>
      <t xml:space="preserve"> uwzględniać także przychodów z tytułu działalności obrotu energią elektryczną.                                                                                                                                                                                                                                                                                                                                               Dane szczegółowe należy wprowadzić odpowiednio na zakładkach: "Sprzedaż energii elektrycznej" oraz "Sprzedaż ciepła".</t>
    </r>
  </si>
  <si>
    <t xml:space="preserve">Planowana sprzedaż ciepła wytworzonego w jednostce kogeneracji </t>
  </si>
  <si>
    <t>Amortyzacja</t>
  </si>
  <si>
    <t>Planowana sprzedaż energii elektrycznej wytworzonej w jednostce kogeneracji</t>
  </si>
  <si>
    <r>
      <t>Koszty</t>
    </r>
    <r>
      <rPr>
        <b/>
        <u/>
        <sz val="1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>operacyjne stałe</t>
    </r>
    <r>
      <rPr>
        <b/>
        <sz val="10"/>
        <rFont val="Cambria"/>
        <family val="1"/>
        <charset val="238"/>
      </rPr>
      <t xml:space="preserve">, w tym: </t>
    </r>
  </si>
  <si>
    <r>
      <rPr>
        <vertAlign val="superscript"/>
        <sz val="10"/>
        <rFont val="Cambria"/>
        <family val="1"/>
        <charset val="238"/>
      </rPr>
      <t>3)</t>
    </r>
    <r>
      <rPr>
        <u/>
        <sz val="10"/>
        <rFont val="Cambria"/>
        <family val="1"/>
        <charset val="238"/>
      </rPr>
      <t xml:space="preserve"> Należy</t>
    </r>
    <r>
      <rPr>
        <sz val="10"/>
        <rFont val="Cambria"/>
        <family val="1"/>
        <charset val="238"/>
      </rPr>
      <t xml:space="preserve"> przedstawić szczegółowe uzasadnienie przyjętego poziomu kosztów i przychodów, wraz ze wskazaniem danych wyjściowych i obliczeniami w tym zakresie.</t>
    </r>
  </si>
  <si>
    <t>liczba bezpłatnych pozwoleń na emisję gazów cieplarnianych przyznanych jednostce kogeneracji</t>
  </si>
  <si>
    <r>
      <t>Planowana emisja CO</t>
    </r>
    <r>
      <rPr>
        <vertAlign val="subscript"/>
        <sz val="11"/>
        <rFont val="Calibri Light"/>
        <family val="2"/>
        <charset val="238"/>
        <scheme val="major"/>
      </rPr>
      <t>2</t>
    </r>
    <r>
      <rPr>
        <sz val="11"/>
        <rFont val="Calibri Light"/>
        <family val="2"/>
        <charset val="238"/>
        <scheme val="major"/>
      </rPr>
      <t xml:space="preserve"> w jednostce kogeneracji</t>
    </r>
  </si>
  <si>
    <t>Cena jednostkowa</t>
  </si>
  <si>
    <t>[ zł ]</t>
  </si>
  <si>
    <t xml:space="preserve"> [zł ]</t>
  </si>
  <si>
    <t xml:space="preserve"> [MWh ]</t>
  </si>
  <si>
    <t>[ zł/MWh ]</t>
  </si>
  <si>
    <t>[ tys. zł ]</t>
  </si>
  <si>
    <t>[ GJ ]</t>
  </si>
  <si>
    <t>[ zł/GJ ]</t>
  </si>
  <si>
    <t>rodzaj paliwa:</t>
  </si>
  <si>
    <t>[ Mg ]</t>
  </si>
  <si>
    <t>[ zł/Mg ]</t>
  </si>
  <si>
    <r>
      <t>Koszt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</si>
  <si>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t>6.</t>
  </si>
  <si>
    <t>Zakładana stopa dyskonta</t>
  </si>
  <si>
    <t>8.</t>
  </si>
  <si>
    <t>Prognozowane zdyskontowane przychody z j.k</t>
  </si>
  <si>
    <t>tys.zł</t>
  </si>
  <si>
    <t>Uśrednione zdyskontowane koszty wytworzenia energii elektrycznej i ciepła z jednostki kogeneracji w całym cyklu życia jednostki</t>
  </si>
  <si>
    <t>Plan rok (-5)</t>
  </si>
  <si>
    <t>Plan rok (-4)</t>
  </si>
  <si>
    <t>Plan rok (-3)</t>
  </si>
  <si>
    <t>Plan rok (-2)</t>
  </si>
  <si>
    <t>Plan rok (-1)</t>
  </si>
  <si>
    <t>Plan rok (+1)</t>
  </si>
  <si>
    <t>Plan rok (+2)</t>
  </si>
  <si>
    <t>Plan rok (+3)</t>
  </si>
  <si>
    <t>Plan rok (+4)</t>
  </si>
  <si>
    <t>Plan rok (+5)</t>
  </si>
  <si>
    <t>Plan rok (+6)</t>
  </si>
  <si>
    <t>Plan rok (+7)</t>
  </si>
  <si>
    <t>Plan rok (+8)</t>
  </si>
  <si>
    <t>Plan rok (+9)</t>
  </si>
  <si>
    <t>Plan rok (+10)</t>
  </si>
  <si>
    <t>Plan rok (+11)</t>
  </si>
  <si>
    <t>Plan rok (+12)</t>
  </si>
  <si>
    <t>Plan rok (+13)</t>
  </si>
  <si>
    <t>Plan rok (+14)</t>
  </si>
  <si>
    <t>Plan rok (+15)</t>
  </si>
  <si>
    <t xml:space="preserve">2. </t>
  </si>
  <si>
    <t xml:space="preserve">3. </t>
  </si>
  <si>
    <t>Plan rok (0)</t>
  </si>
  <si>
    <t>7.</t>
  </si>
  <si>
    <r>
      <t xml:space="preserve">wartość bezpłatnych pozwoleń na emisję gazów cieplarnianych w okresie wsparcia </t>
    </r>
    <r>
      <rPr>
        <vertAlign val="superscript"/>
        <sz val="10"/>
        <rFont val="Cambria"/>
        <family val="1"/>
        <charset val="238"/>
      </rPr>
      <t>4)</t>
    </r>
  </si>
  <si>
    <r>
      <t xml:space="preserve">Zakładany niezbędny minimalny poziom zwrotu z kapitału </t>
    </r>
    <r>
      <rPr>
        <b/>
        <vertAlign val="superscript"/>
        <sz val="10"/>
        <rFont val="Cambria"/>
        <family val="1"/>
        <charset val="238"/>
      </rPr>
      <t>5)</t>
    </r>
  </si>
  <si>
    <r>
      <t>Średnioważony koszt kapitału wraz z uwzględnieniem czynników ryzyka niezależnych od inwestora (WACC)</t>
    </r>
    <r>
      <rPr>
        <b/>
        <vertAlign val="superscript"/>
        <sz val="10"/>
        <rFont val="Cambria"/>
        <family val="1"/>
        <charset val="238"/>
      </rPr>
      <t xml:space="preserve"> 5)</t>
    </r>
  </si>
  <si>
    <r>
      <t xml:space="preserve">Koszt zakupu paliwa łącznie z dystrybucją </t>
    </r>
    <r>
      <rPr>
        <vertAlign val="superscript"/>
        <sz val="10"/>
        <rFont val="Cambria"/>
        <family val="1"/>
        <charset val="238"/>
      </rPr>
      <t>3) 6)</t>
    </r>
  </si>
  <si>
    <r>
      <t>Koszt uprawnień do emisji CO</t>
    </r>
    <r>
      <rPr>
        <vertAlign val="subscript"/>
        <sz val="10"/>
        <rFont val="Cambria"/>
        <family val="1"/>
        <charset val="238"/>
      </rPr>
      <t xml:space="preserve">2 </t>
    </r>
    <r>
      <rPr>
        <vertAlign val="superscript"/>
        <sz val="10"/>
        <rFont val="Cambria"/>
        <family val="1"/>
        <charset val="238"/>
      </rPr>
      <t>3) 7)</t>
    </r>
  </si>
  <si>
    <r>
      <t>Planowane nakłady inwestycyjne dla jednostki</t>
    </r>
    <r>
      <rPr>
        <sz val="10"/>
        <rFont val="Cambria"/>
        <family val="1"/>
        <charset val="238"/>
      </rPr>
      <t xml:space="preserve"> </t>
    </r>
    <r>
      <rPr>
        <vertAlign val="superscript"/>
        <sz val="10"/>
        <rFont val="Cambria"/>
        <family val="1"/>
        <charset val="238"/>
      </rPr>
      <t>8)</t>
    </r>
  </si>
  <si>
    <r>
      <t xml:space="preserve">Przychody ze sprzedaży energii elektrycznej wytworzonej w jednostce kogeneracji </t>
    </r>
    <r>
      <rPr>
        <b/>
        <vertAlign val="superscript"/>
        <sz val="10"/>
        <rFont val="Cambria"/>
        <family val="1"/>
        <charset val="238"/>
      </rPr>
      <t xml:space="preserve">3) </t>
    </r>
  </si>
  <si>
    <r>
      <t>Przychody ze sprzedaży ciepła wytworzonego w jednostce kogeneracji</t>
    </r>
    <r>
      <rPr>
        <b/>
        <vertAlign val="superscript"/>
        <sz val="10"/>
        <rFont val="Cambria"/>
        <family val="1"/>
        <charset val="238"/>
      </rPr>
      <t xml:space="preserve"> 3)</t>
    </r>
    <r>
      <rPr>
        <b/>
        <sz val="10"/>
        <rFont val="Cambria"/>
        <family val="1"/>
        <charset val="238"/>
      </rPr>
      <t xml:space="preserve"> </t>
    </r>
  </si>
  <si>
    <t>DANE TECHNICZNE I EKON0MICZNE</t>
  </si>
  <si>
    <r>
      <t xml:space="preserve">ilość
</t>
    </r>
    <r>
      <rPr>
        <i/>
        <sz val="10"/>
        <color theme="1"/>
        <rFont val="Calibri"/>
        <family val="2"/>
        <charset val="238"/>
        <scheme val="minor"/>
      </rPr>
      <t>(z dokładnością do 0,001 MWh)</t>
    </r>
  </si>
  <si>
    <r>
      <t xml:space="preserve">ilość
</t>
    </r>
    <r>
      <rPr>
        <i/>
        <sz val="10"/>
        <color theme="1"/>
        <rFont val="Calibri"/>
        <family val="2"/>
        <charset val="238"/>
        <scheme val="minor"/>
      </rPr>
      <t>(z dokładnością do 0,001 GJ)</t>
    </r>
  </si>
  <si>
    <r>
      <t xml:space="preserve">wolumen
</t>
    </r>
    <r>
      <rPr>
        <i/>
        <sz val="10"/>
        <color theme="1"/>
        <rFont val="Calibri"/>
        <family val="2"/>
        <charset val="238"/>
        <scheme val="minor"/>
      </rPr>
      <t>(z dokładnością do 0,001 MWh)</t>
    </r>
  </si>
  <si>
    <r>
      <t xml:space="preserve">średnia cena
</t>
    </r>
    <r>
      <rPr>
        <i/>
        <sz val="10"/>
        <color theme="1"/>
        <rFont val="Calibri"/>
        <family val="2"/>
        <charset val="238"/>
        <scheme val="minor"/>
      </rPr>
      <t>(uwzględniająca koszt transportu)</t>
    </r>
  </si>
  <si>
    <t>* obliczenia należy wykonać zgodnie z przepisami rozporządzenia Ministra Energii z dnia 23 września 2019 r. w sprawie sposobu obliczania danych podanych na potrzeby korzystania z systemu wsparcia oraz szczegółowego zakresu obowiązku potwierdzania danych dotyczacych ilości energii elektrycznej z wysokosprawnej kogeneracji (Dz. U. z 2019 r. poz. 1851)</t>
  </si>
  <si>
    <r>
      <rPr>
        <vertAlign val="superscript"/>
        <sz val="10"/>
        <rFont val="Cambria"/>
        <family val="1"/>
        <charset val="238"/>
      </rPr>
      <t>4)</t>
    </r>
    <r>
      <rPr>
        <sz val="10"/>
        <rFont val="Cambria"/>
        <family val="1"/>
        <charset val="238"/>
      </rPr>
      <t xml:space="preserve"> Wartość bezpłatnych pozwoleń na emisję gazów cieplarnianych w okresie wsparcia, o których mowa w § 6 pkt 9 rozporządzenia Ministra Energii z dnia 22 września 2019 r. w sprawie zakresu danych do wyliczania premii gwarantowanej indywidualnej i premii kogeneracyjnej indywidualnej oraz sposobu ich wyliczania, w tym sposobu uwzględniania wartości otrzymanej pomocy publicznej (Dz. U. z 2019 r. poz. 1858), ustalana jest na podstawie najbardziej aktualnej prognozy długoterminowej według scenariusza "New Policies" Międzynarodowej Agencji Energii w zakresie cen uprawnień do emisji gazów cieplarnianych.</t>
    </r>
  </si>
  <si>
    <r>
      <rPr>
        <vertAlign val="superscript"/>
        <sz val="10"/>
        <rFont val="Cambria"/>
        <family val="1"/>
        <charset val="238"/>
      </rPr>
      <t>5)</t>
    </r>
    <r>
      <rPr>
        <sz val="10"/>
        <rFont val="Cambria"/>
        <family val="1"/>
        <charset val="238"/>
      </rPr>
      <t xml:space="preserve"> Należy podać algorytm wyliczenia.</t>
    </r>
  </si>
  <si>
    <r>
      <rPr>
        <vertAlign val="superscript"/>
        <sz val="10"/>
        <color theme="1"/>
        <rFont val="Cambria"/>
        <family val="1"/>
        <charset val="238"/>
      </rPr>
      <t>6)</t>
    </r>
    <r>
      <rPr>
        <sz val="10"/>
        <color theme="1"/>
        <rFont val="Cambria"/>
        <family val="1"/>
        <charset val="238"/>
      </rPr>
      <t xml:space="preserve"> Dane szczegółowe należy wprowadzić w zakładce "Koszty zakupu paliwa".</t>
    </r>
  </si>
  <si>
    <r>
      <rPr>
        <vertAlign val="superscript"/>
        <sz val="10"/>
        <color theme="1"/>
        <rFont val="Cambria"/>
        <family val="1"/>
        <charset val="238"/>
      </rPr>
      <t>7)</t>
    </r>
    <r>
      <rPr>
        <sz val="10"/>
        <color theme="1"/>
        <rFont val="Cambria"/>
        <family val="1"/>
        <charset val="238"/>
      </rPr>
      <t xml:space="preserve"> Dane szczegółowe należy wprowadzić w zakładce "Koszt emisji CO</t>
    </r>
    <r>
      <rPr>
        <vertAlign val="sub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".</t>
    </r>
  </si>
  <si>
    <r>
      <t xml:space="preserve">8) </t>
    </r>
    <r>
      <rPr>
        <sz val="10"/>
        <rFont val="Cambria"/>
        <family val="1"/>
        <charset val="238"/>
      </rPr>
      <t>Zgodnie z rozporządzeniem Ministra Energii z dnia 21 sierpnia 2019 r. w sprawie maksymalnych wartości kosztów inwestycyjnych oraz kosztów operacyjnych wybudowania i funkcjonowania nowej porównywalnej jednostki kogeneracji (Dz. U. z 2019 r. poz. 1670).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</si>
</sst>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%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b/>
      <i/>
      <sz val="10"/>
      <color rgb="FFFF0000"/>
      <name val="Cambria"/>
      <family val="1"/>
      <charset val="238"/>
    </font>
    <font>
      <b/>
      <sz val="10"/>
      <name val="Cambria"/>
      <family val="1"/>
      <charset val="238"/>
    </font>
    <font>
      <b/>
      <sz val="10"/>
      <color rgb="FFFF0000"/>
      <name val="Cambria"/>
      <family val="1"/>
      <charset val="238"/>
    </font>
    <font>
      <b/>
      <sz val="9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name val="Cambria"/>
      <family val="1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  <font>
      <sz val="11"/>
      <color theme="1"/>
      <name val="Cambria"/>
      <family val="1"/>
      <charset val="238"/>
    </font>
    <font>
      <b/>
      <i/>
      <sz val="11"/>
      <name val="Cambria"/>
      <family val="1"/>
      <charset val="238"/>
    </font>
    <font>
      <b/>
      <i/>
      <sz val="10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Cambria"/>
      <family val="1"/>
      <charset val="238"/>
    </font>
    <font>
      <i/>
      <u/>
      <sz val="10"/>
      <name val="Cambria"/>
      <family val="1"/>
      <charset val="238"/>
    </font>
    <font>
      <i/>
      <sz val="10"/>
      <name val="Cambria"/>
      <family val="1"/>
      <charset val="238"/>
    </font>
    <font>
      <sz val="12"/>
      <color theme="1"/>
      <name val="Cambria"/>
      <family val="1"/>
      <charset val="238"/>
    </font>
    <font>
      <b/>
      <vertAlign val="superscript"/>
      <sz val="12"/>
      <name val="Cambria"/>
      <family val="1"/>
      <charset val="238"/>
    </font>
    <font>
      <b/>
      <vertAlign val="superscript"/>
      <sz val="10"/>
      <name val="Cambria"/>
      <family val="1"/>
      <charset val="238"/>
    </font>
    <font>
      <sz val="10"/>
      <color theme="1"/>
      <name val="Cambria"/>
      <family val="1"/>
      <charset val="238"/>
    </font>
    <font>
      <b/>
      <u/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vertAlign val="subscript"/>
      <sz val="10"/>
      <name val="Cambria"/>
      <family val="1"/>
      <charset val="238"/>
    </font>
    <font>
      <b/>
      <sz val="11"/>
      <name val="Cambria"/>
      <family val="1"/>
      <charset val="238"/>
    </font>
    <font>
      <u/>
      <sz val="10"/>
      <name val="Cambria"/>
      <family val="1"/>
      <charset val="238"/>
    </font>
    <font>
      <i/>
      <sz val="10"/>
      <color rgb="FFFF0000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vertAlign val="subscript"/>
      <sz val="11"/>
      <name val="Cambria"/>
      <family val="1"/>
      <charset val="238"/>
    </font>
    <font>
      <sz val="9"/>
      <color theme="1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sz val="10"/>
      <color rgb="FF00B050"/>
      <name val="Cambria"/>
      <family val="1"/>
      <charset val="238"/>
    </font>
    <font>
      <sz val="11"/>
      <name val="Calibri Light"/>
      <family val="2"/>
      <charset val="238"/>
      <scheme val="major"/>
    </font>
    <font>
      <vertAlign val="subscript"/>
      <sz val="11"/>
      <name val="Calibri Light"/>
      <family val="2"/>
      <charset val="238"/>
      <scheme val="major"/>
    </font>
    <font>
      <vertAlign val="subscript"/>
      <sz val="10"/>
      <color theme="1"/>
      <name val="Cambria"/>
      <family val="1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6" fillId="0" borderId="5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4" fontId="2" fillId="0" borderId="5" xfId="0" applyNumberFormat="1" applyFont="1" applyBorder="1" applyAlignment="1" applyProtection="1">
      <alignment horizontal="right" vertical="center"/>
    </xf>
    <xf numFmtId="0" fontId="35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4" fillId="0" borderId="0" xfId="0" quotePrefix="1" applyFont="1" applyProtection="1">
      <protection locked="0"/>
    </xf>
    <xf numFmtId="0" fontId="3" fillId="0" borderId="0" xfId="0" applyFont="1" applyProtection="1">
      <protection locked="0"/>
    </xf>
    <xf numFmtId="0" fontId="4" fillId="0" borderId="3" xfId="0" applyFont="1" applyBorder="1" applyAlignment="1" applyProtection="1"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vertical="center"/>
      <protection locked="0"/>
    </xf>
    <xf numFmtId="0" fontId="2" fillId="0" borderId="1" xfId="0" quotePrefix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Border="1" applyAlignment="1" applyProtection="1">
      <alignment vertical="center"/>
      <protection locked="0"/>
    </xf>
    <xf numFmtId="9" fontId="2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0" fontId="22" fillId="0" borderId="0" xfId="0" applyFont="1" applyProtection="1">
      <protection locked="0"/>
    </xf>
    <xf numFmtId="0" fontId="28" fillId="0" borderId="0" xfId="1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0" fillId="5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4" fontId="0" fillId="0" borderId="0" xfId="0" applyNumberFormat="1" applyProtection="1"/>
    <xf numFmtId="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" fontId="29" fillId="2" borderId="0" xfId="0" applyNumberFormat="1" applyFont="1" applyFill="1" applyAlignment="1" applyProtection="1">
      <alignment vertical="center"/>
    </xf>
    <xf numFmtId="0" fontId="0" fillId="0" borderId="10" xfId="0" applyFont="1" applyBorder="1" applyProtection="1"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5" xfId="0" applyNumberFormat="1" applyBorder="1" applyAlignment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4" fontId="4" fillId="0" borderId="5" xfId="0" applyNumberFormat="1" applyFont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/>
    </xf>
    <xf numFmtId="4" fontId="0" fillId="0" borderId="11" xfId="0" applyNumberFormat="1" applyBorder="1" applyAlignment="1">
      <alignment horizontal="right" vertical="center"/>
    </xf>
    <xf numFmtId="0" fontId="0" fillId="0" borderId="0" xfId="0" applyBorder="1" applyAlignment="1" applyProtection="1">
      <alignment horizontal="right" vertical="center" wrapText="1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 applyProtection="1">
      <alignment horizontal="right" vertical="center"/>
    </xf>
    <xf numFmtId="4" fontId="2" fillId="2" borderId="5" xfId="0" applyNumberFormat="1" applyFont="1" applyFill="1" applyBorder="1" applyAlignment="1" applyProtection="1">
      <alignment horizontal="right" vertical="center"/>
    </xf>
    <xf numFmtId="4" fontId="2" fillId="2" borderId="5" xfId="0" applyNumberFormat="1" applyFont="1" applyFill="1" applyBorder="1" applyAlignment="1" applyProtection="1">
      <alignment horizontal="right" vertical="center"/>
      <protection locked="0"/>
    </xf>
    <xf numFmtId="3" fontId="2" fillId="2" borderId="5" xfId="0" applyNumberFormat="1" applyFont="1" applyFill="1" applyBorder="1" applyAlignment="1" applyProtection="1">
      <alignment horizontal="right" vertical="center"/>
      <protection locked="0"/>
    </xf>
    <xf numFmtId="3" fontId="2" fillId="2" borderId="5" xfId="0" applyNumberFormat="1" applyFont="1" applyFill="1" applyBorder="1" applyAlignment="1" applyProtection="1">
      <alignment horizontal="right" vertical="center"/>
    </xf>
    <xf numFmtId="4" fontId="29" fillId="2" borderId="0" xfId="0" applyNumberFormat="1" applyFont="1" applyFill="1" applyAlignment="1" applyProtection="1">
      <alignment vertical="center"/>
      <protection locked="0"/>
    </xf>
    <xf numFmtId="165" fontId="2" fillId="2" borderId="5" xfId="0" applyNumberFormat="1" applyFont="1" applyFill="1" applyBorder="1" applyAlignment="1" applyProtection="1">
      <alignment vertical="center"/>
      <protection locked="0"/>
    </xf>
    <xf numFmtId="164" fontId="2" fillId="2" borderId="5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horizontal="right"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4" fontId="0" fillId="6" borderId="0" xfId="0" applyNumberFormat="1" applyFill="1" applyAlignment="1" applyProtection="1">
      <alignment vertical="center"/>
    </xf>
    <xf numFmtId="4" fontId="0" fillId="6" borderId="0" xfId="0" applyNumberFormat="1" applyFill="1" applyAlignment="1" applyProtection="1">
      <alignment vertical="center"/>
      <protection locked="0"/>
    </xf>
    <xf numFmtId="4" fontId="29" fillId="6" borderId="0" xfId="0" applyNumberFormat="1" applyFont="1" applyFill="1" applyAlignment="1" applyProtection="1">
      <alignment vertical="center"/>
    </xf>
    <xf numFmtId="4" fontId="29" fillId="6" borderId="0" xfId="0" applyNumberFormat="1" applyFont="1" applyFill="1" applyAlignment="1" applyProtection="1">
      <alignment vertical="center"/>
      <protection locked="0"/>
    </xf>
    <xf numFmtId="4" fontId="29" fillId="2" borderId="0" xfId="0" applyNumberFormat="1" applyFont="1" applyFill="1" applyBorder="1" applyAlignment="1">
      <alignment vertical="center"/>
    </xf>
    <xf numFmtId="4" fontId="2" fillId="7" borderId="5" xfId="0" applyNumberFormat="1" applyFont="1" applyFill="1" applyBorder="1" applyAlignment="1" applyProtection="1">
      <alignment horizontal="right" vertical="center"/>
    </xf>
    <xf numFmtId="4" fontId="2" fillId="7" borderId="5" xfId="0" applyNumberFormat="1" applyFont="1" applyFill="1" applyBorder="1" applyAlignment="1" applyProtection="1">
      <alignment horizontal="right" vertical="center"/>
      <protection locked="0"/>
    </xf>
    <xf numFmtId="9" fontId="2" fillId="0" borderId="1" xfId="2" applyFont="1" applyBorder="1" applyAlignment="1" applyProtection="1">
      <alignment horizontal="right" vertical="center"/>
      <protection locked="0"/>
    </xf>
    <xf numFmtId="9" fontId="2" fillId="0" borderId="5" xfId="2" applyFont="1" applyBorder="1" applyAlignment="1" applyProtection="1">
      <alignment horizontal="right" vertical="center"/>
      <protection locked="0"/>
    </xf>
    <xf numFmtId="165" fontId="2" fillId="0" borderId="5" xfId="2" applyNumberFormat="1" applyFont="1" applyBorder="1" applyAlignment="1" applyProtection="1">
      <alignment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64" fontId="2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2" xfId="0" applyFont="1" applyFill="1" applyBorder="1" applyAlignment="1" applyProtection="1">
      <alignment horizontal="left" vertical="center" wrapText="1"/>
      <protection locked="0"/>
    </xf>
    <xf numFmtId="0" fontId="16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12" fillId="0" borderId="3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Border="1" applyAlignment="1" applyProtection="1">
      <alignment horizontal="left" vertical="center"/>
      <protection locked="0"/>
    </xf>
    <xf numFmtId="0" fontId="35" fillId="0" borderId="1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26" fillId="4" borderId="0" xfId="0" applyFont="1" applyFill="1" applyBorder="1" applyAlignment="1" applyProtection="1">
      <alignment horizontal="left" vertic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abSelected="1" zoomScaleNormal="100" workbookViewId="0">
      <selection activeCell="A2" sqref="A2:M2"/>
    </sheetView>
  </sheetViews>
  <sheetFormatPr defaultRowHeight="14.25" x14ac:dyDescent="0.2"/>
  <cols>
    <col min="1" max="8" width="9.140625" style="10"/>
    <col min="9" max="9" width="13" style="10" customWidth="1"/>
    <col min="10" max="10" width="9.140625" style="57"/>
    <col min="11" max="25" width="11.7109375" style="10" customWidth="1"/>
    <col min="26" max="31" width="13.5703125" style="10" customWidth="1"/>
    <col min="32" max="16384" width="9.140625" style="10"/>
  </cols>
  <sheetData>
    <row r="1" spans="1:31" x14ac:dyDescent="0.2">
      <c r="A1" s="8"/>
      <c r="B1" s="8"/>
      <c r="C1" s="8"/>
      <c r="D1" s="8"/>
      <c r="E1" s="8"/>
      <c r="F1" s="8"/>
      <c r="G1" s="8"/>
      <c r="H1" s="8"/>
      <c r="I1" s="8"/>
      <c r="J1" s="9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24" customHeight="1" x14ac:dyDescent="0.2">
      <c r="A2" s="168" t="s">
        <v>126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8"/>
      <c r="AA2" s="11"/>
      <c r="AB2" s="11"/>
      <c r="AC2" s="11"/>
      <c r="AD2" s="11"/>
      <c r="AE2" s="8"/>
    </row>
    <row r="3" spans="1:31" ht="30.75" customHeight="1" x14ac:dyDescent="0.2">
      <c r="A3" s="129" t="s">
        <v>0</v>
      </c>
      <c r="B3" s="129"/>
      <c r="C3" s="129"/>
      <c r="D3" s="129"/>
      <c r="E3" s="130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2"/>
    </row>
    <row r="4" spans="1:31" ht="30.75" customHeight="1" x14ac:dyDescent="0.2">
      <c r="A4" s="129" t="s">
        <v>1</v>
      </c>
      <c r="B4" s="129"/>
      <c r="C4" s="129"/>
      <c r="D4" s="129"/>
      <c r="E4" s="130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2"/>
    </row>
    <row r="5" spans="1:31" ht="30.75" customHeight="1" x14ac:dyDescent="0.2">
      <c r="A5" s="148" t="s">
        <v>5</v>
      </c>
      <c r="B5" s="149"/>
      <c r="C5" s="149"/>
      <c r="D5" s="104" t="s">
        <v>6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31" ht="30.75" customHeight="1" x14ac:dyDescent="0.2">
      <c r="A6" s="148" t="s">
        <v>8</v>
      </c>
      <c r="B6" s="149"/>
      <c r="C6" s="149"/>
      <c r="D6" s="104" t="s">
        <v>6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</row>
    <row r="7" spans="1:31" ht="30.75" customHeight="1" x14ac:dyDescent="0.2">
      <c r="A7" s="150" t="s">
        <v>10</v>
      </c>
      <c r="B7" s="151"/>
      <c r="C7" s="152"/>
      <c r="D7" s="104" t="s">
        <v>11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</row>
    <row r="8" spans="1:31" x14ac:dyDescent="0.2">
      <c r="A8" s="12"/>
      <c r="B8" s="8"/>
      <c r="C8" s="8"/>
      <c r="D8" s="8"/>
      <c r="E8" s="8"/>
      <c r="F8" s="8"/>
      <c r="G8" s="8"/>
      <c r="H8" s="8"/>
      <c r="I8" s="8"/>
      <c r="J8" s="9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8" x14ac:dyDescent="0.2">
      <c r="A9" s="147" t="s">
        <v>2</v>
      </c>
      <c r="B9" s="147"/>
      <c r="C9" s="147"/>
      <c r="D9" s="147"/>
      <c r="E9" s="147"/>
      <c r="F9" s="147"/>
      <c r="G9" s="147"/>
      <c r="H9" s="147"/>
      <c r="I9" s="147"/>
      <c r="J9" s="147"/>
      <c r="K9" s="13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8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6"/>
      <c r="AA10" s="15"/>
      <c r="AB10" s="15"/>
      <c r="AC10" s="15"/>
      <c r="AD10" s="15"/>
      <c r="AE10" s="16"/>
    </row>
    <row r="11" spans="1:31" ht="30.75" customHeight="1" x14ac:dyDescent="0.2">
      <c r="A11" s="153" t="s">
        <v>3</v>
      </c>
      <c r="B11" s="154"/>
      <c r="C11" s="154"/>
      <c r="D11" s="154"/>
      <c r="E11" s="154"/>
      <c r="F11" s="154"/>
      <c r="G11" s="154"/>
      <c r="H11" s="154"/>
      <c r="I11" s="154"/>
      <c r="J11" s="155"/>
      <c r="K11" s="17" t="s">
        <v>94</v>
      </c>
      <c r="L11" s="17" t="s">
        <v>95</v>
      </c>
      <c r="M11" s="17" t="s">
        <v>96</v>
      </c>
      <c r="N11" s="17" t="s">
        <v>97</v>
      </c>
      <c r="O11" s="17" t="s">
        <v>98</v>
      </c>
      <c r="P11" s="17" t="s">
        <v>116</v>
      </c>
      <c r="Q11" s="17" t="s">
        <v>99</v>
      </c>
      <c r="R11" s="17" t="s">
        <v>100</v>
      </c>
      <c r="S11" s="17" t="s">
        <v>101</v>
      </c>
      <c r="T11" s="17" t="s">
        <v>102</v>
      </c>
      <c r="U11" s="17" t="s">
        <v>103</v>
      </c>
      <c r="V11" s="17" t="s">
        <v>104</v>
      </c>
      <c r="W11" s="17" t="s">
        <v>105</v>
      </c>
      <c r="X11" s="17" t="s">
        <v>106</v>
      </c>
      <c r="Y11" s="17" t="s">
        <v>107</v>
      </c>
      <c r="Z11" s="17" t="s">
        <v>108</v>
      </c>
      <c r="AA11" s="17" t="s">
        <v>109</v>
      </c>
      <c r="AB11" s="17" t="s">
        <v>110</v>
      </c>
      <c r="AC11" s="17" t="s">
        <v>111</v>
      </c>
      <c r="AD11" s="17" t="s">
        <v>112</v>
      </c>
      <c r="AE11" s="17" t="s">
        <v>113</v>
      </c>
    </row>
    <row r="12" spans="1:31" ht="30" customHeight="1" x14ac:dyDescent="0.2">
      <c r="A12" s="18" t="s">
        <v>4</v>
      </c>
      <c r="B12" s="150" t="s">
        <v>13</v>
      </c>
      <c r="C12" s="151"/>
      <c r="D12" s="151"/>
      <c r="E12" s="151"/>
      <c r="F12" s="151"/>
      <c r="G12" s="151"/>
      <c r="H12" s="151"/>
      <c r="I12" s="152"/>
      <c r="J12" s="19" t="s">
        <v>14</v>
      </c>
      <c r="K12" s="111"/>
      <c r="L12" s="111"/>
      <c r="M12" s="111"/>
      <c r="N12" s="111"/>
      <c r="O12" s="111"/>
      <c r="P12" s="111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</row>
    <row r="13" spans="1:31" ht="30" customHeight="1" x14ac:dyDescent="0.2">
      <c r="A13" s="18" t="s">
        <v>114</v>
      </c>
      <c r="B13" s="150" t="s">
        <v>15</v>
      </c>
      <c r="C13" s="151"/>
      <c r="D13" s="151"/>
      <c r="E13" s="151"/>
      <c r="F13" s="151"/>
      <c r="G13" s="151"/>
      <c r="H13" s="151"/>
      <c r="I13" s="152"/>
      <c r="J13" s="21" t="s">
        <v>16</v>
      </c>
      <c r="K13" s="112"/>
      <c r="L13" s="112"/>
      <c r="M13" s="112"/>
      <c r="N13" s="112"/>
      <c r="O13" s="112"/>
      <c r="P13" s="112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ht="26.25" customHeight="1" x14ac:dyDescent="0.2">
      <c r="A14" s="18" t="s">
        <v>115</v>
      </c>
      <c r="B14" s="150" t="s">
        <v>43</v>
      </c>
      <c r="C14" s="151"/>
      <c r="D14" s="151"/>
      <c r="E14" s="151"/>
      <c r="F14" s="151"/>
      <c r="G14" s="151"/>
      <c r="H14" s="151"/>
      <c r="I14" s="152"/>
      <c r="J14" s="19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</row>
    <row r="15" spans="1:31" ht="26.25" customHeight="1" x14ac:dyDescent="0.2">
      <c r="A15" s="143" t="s">
        <v>17</v>
      </c>
      <c r="B15" s="144"/>
      <c r="C15" s="141" t="s">
        <v>46</v>
      </c>
      <c r="D15" s="142"/>
      <c r="E15" s="142"/>
      <c r="F15" s="142"/>
      <c r="G15" s="142"/>
      <c r="H15" s="142"/>
      <c r="I15" s="142"/>
      <c r="J15" s="19" t="s">
        <v>18</v>
      </c>
      <c r="K15" s="112"/>
      <c r="L15" s="112"/>
      <c r="M15" s="112"/>
      <c r="N15" s="112"/>
      <c r="O15" s="112"/>
      <c r="P15" s="112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ht="26.25" customHeight="1" x14ac:dyDescent="0.2">
      <c r="A16" s="143" t="s">
        <v>19</v>
      </c>
      <c r="B16" s="144"/>
      <c r="C16" s="141" t="s">
        <v>20</v>
      </c>
      <c r="D16" s="142"/>
      <c r="E16" s="142"/>
      <c r="F16" s="142"/>
      <c r="G16" s="142"/>
      <c r="H16" s="142"/>
      <c r="I16" s="142"/>
      <c r="J16" s="19" t="s">
        <v>21</v>
      </c>
      <c r="K16" s="112"/>
      <c r="L16" s="112"/>
      <c r="M16" s="112"/>
      <c r="N16" s="112"/>
      <c r="O16" s="112"/>
      <c r="P16" s="112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ht="26.25" customHeight="1" x14ac:dyDescent="0.2">
      <c r="A17" s="143" t="s">
        <v>22</v>
      </c>
      <c r="B17" s="144"/>
      <c r="C17" s="141" t="s">
        <v>23</v>
      </c>
      <c r="D17" s="142"/>
      <c r="E17" s="142"/>
      <c r="F17" s="142"/>
      <c r="G17" s="142"/>
      <c r="H17" s="142"/>
      <c r="I17" s="142"/>
      <c r="J17" s="19" t="s">
        <v>18</v>
      </c>
      <c r="K17" s="112"/>
      <c r="L17" s="112"/>
      <c r="M17" s="112"/>
      <c r="N17" s="112"/>
      <c r="O17" s="112"/>
      <c r="P17" s="112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ht="26.25" customHeight="1" x14ac:dyDescent="0.2">
      <c r="A18" s="143" t="s">
        <v>24</v>
      </c>
      <c r="B18" s="144"/>
      <c r="C18" s="141" t="s">
        <v>25</v>
      </c>
      <c r="D18" s="142"/>
      <c r="E18" s="142"/>
      <c r="F18" s="142"/>
      <c r="G18" s="142"/>
      <c r="H18" s="142"/>
      <c r="I18" s="142"/>
      <c r="J18" s="19" t="s">
        <v>21</v>
      </c>
      <c r="K18" s="112"/>
      <c r="L18" s="112"/>
      <c r="M18" s="112"/>
      <c r="N18" s="112"/>
      <c r="O18" s="112"/>
      <c r="P18" s="112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ht="30" customHeight="1" x14ac:dyDescent="0.2">
      <c r="A19" s="143" t="s">
        <v>26</v>
      </c>
      <c r="B19" s="144"/>
      <c r="C19" s="141" t="s">
        <v>27</v>
      </c>
      <c r="D19" s="142"/>
      <c r="E19" s="142"/>
      <c r="F19" s="142"/>
      <c r="G19" s="142"/>
      <c r="H19" s="142"/>
      <c r="I19" s="142"/>
      <c r="J19" s="19" t="s">
        <v>21</v>
      </c>
      <c r="K19" s="112"/>
      <c r="L19" s="112"/>
      <c r="M19" s="112"/>
      <c r="N19" s="112"/>
      <c r="O19" s="112"/>
      <c r="P19" s="112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ht="26.25" customHeight="1" x14ac:dyDescent="0.2">
      <c r="A20" s="22"/>
      <c r="B20" s="23" t="s">
        <v>28</v>
      </c>
      <c r="C20" s="141" t="s">
        <v>29</v>
      </c>
      <c r="D20" s="142"/>
      <c r="E20" s="142"/>
      <c r="F20" s="142"/>
      <c r="G20" s="142"/>
      <c r="H20" s="142"/>
      <c r="I20" s="160"/>
      <c r="J20" s="19" t="s">
        <v>30</v>
      </c>
      <c r="K20" s="112"/>
      <c r="L20" s="112"/>
      <c r="M20" s="112"/>
      <c r="N20" s="112"/>
      <c r="O20" s="112"/>
      <c r="P20" s="112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x14ac:dyDescent="0.2">
      <c r="A21" s="24"/>
      <c r="B21" s="24"/>
      <c r="C21" s="25"/>
      <c r="D21" s="25"/>
      <c r="E21" s="25"/>
      <c r="F21" s="25"/>
      <c r="G21" s="25"/>
      <c r="H21" s="25"/>
      <c r="I21" s="25"/>
      <c r="J21" s="26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ht="30" customHeight="1" x14ac:dyDescent="0.2">
      <c r="A22" s="161" t="s">
        <v>131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28"/>
      <c r="T22" s="128"/>
      <c r="U22" s="128"/>
      <c r="V22" s="128"/>
      <c r="W22" s="128"/>
      <c r="X22" s="128"/>
      <c r="Y22" s="128"/>
      <c r="Z22" s="128"/>
    </row>
    <row r="23" spans="1:3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9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3"/>
      <c r="AB23" s="103"/>
      <c r="AC23" s="103"/>
      <c r="AD23" s="103"/>
      <c r="AE23" s="103"/>
    </row>
    <row r="24" spans="1:31" s="31" customFormat="1" ht="19.5" customHeight="1" x14ac:dyDescent="0.25">
      <c r="A24" s="147" t="s">
        <v>31</v>
      </c>
      <c r="B24" s="147"/>
      <c r="C24" s="147"/>
      <c r="D24" s="147"/>
      <c r="E24" s="147"/>
      <c r="F24" s="147"/>
      <c r="G24" s="147"/>
      <c r="H24" s="147"/>
      <c r="I24" s="147"/>
      <c r="J24" s="147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ht="18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20.25" customHeight="1" x14ac:dyDescent="0.2">
      <c r="A26" s="153" t="s">
        <v>3</v>
      </c>
      <c r="B26" s="154"/>
      <c r="C26" s="154"/>
      <c r="D26" s="154"/>
      <c r="E26" s="154"/>
      <c r="F26" s="154"/>
      <c r="G26" s="154"/>
      <c r="H26" s="154"/>
      <c r="I26" s="154"/>
      <c r="J26" s="155"/>
      <c r="K26" s="17" t="str">
        <f t="shared" ref="K26:AE26" si="0">K11</f>
        <v>Plan rok (-5)</v>
      </c>
      <c r="L26" s="17" t="str">
        <f t="shared" si="0"/>
        <v>Plan rok (-4)</v>
      </c>
      <c r="M26" s="17" t="str">
        <f t="shared" si="0"/>
        <v>Plan rok (-3)</v>
      </c>
      <c r="N26" s="17" t="str">
        <f t="shared" si="0"/>
        <v>Plan rok (-2)</v>
      </c>
      <c r="O26" s="17" t="str">
        <f t="shared" si="0"/>
        <v>Plan rok (-1)</v>
      </c>
      <c r="P26" s="17" t="str">
        <f t="shared" si="0"/>
        <v>Plan rok (0)</v>
      </c>
      <c r="Q26" s="17" t="str">
        <f t="shared" si="0"/>
        <v>Plan rok (+1)</v>
      </c>
      <c r="R26" s="17" t="str">
        <f t="shared" si="0"/>
        <v>Plan rok (+2)</v>
      </c>
      <c r="S26" s="17" t="str">
        <f t="shared" si="0"/>
        <v>Plan rok (+3)</v>
      </c>
      <c r="T26" s="17" t="str">
        <f t="shared" si="0"/>
        <v>Plan rok (+4)</v>
      </c>
      <c r="U26" s="17" t="str">
        <f t="shared" si="0"/>
        <v>Plan rok (+5)</v>
      </c>
      <c r="V26" s="17" t="str">
        <f t="shared" si="0"/>
        <v>Plan rok (+6)</v>
      </c>
      <c r="W26" s="17" t="str">
        <f t="shared" si="0"/>
        <v>Plan rok (+7)</v>
      </c>
      <c r="X26" s="17" t="str">
        <f t="shared" si="0"/>
        <v>Plan rok (+8)</v>
      </c>
      <c r="Y26" s="17" t="str">
        <f t="shared" si="0"/>
        <v>Plan rok (+9)</v>
      </c>
      <c r="Z26" s="17" t="str">
        <f t="shared" si="0"/>
        <v>Plan rok (+10)</v>
      </c>
      <c r="AA26" s="17" t="str">
        <f t="shared" si="0"/>
        <v>Plan rok (+11)</v>
      </c>
      <c r="AB26" s="17" t="str">
        <f t="shared" si="0"/>
        <v>Plan rok (+12)</v>
      </c>
      <c r="AC26" s="17" t="str">
        <f t="shared" si="0"/>
        <v>Plan rok (+13)</v>
      </c>
      <c r="AD26" s="17" t="str">
        <f t="shared" si="0"/>
        <v>Plan rok (+14)</v>
      </c>
      <c r="AE26" s="17" t="str">
        <f t="shared" si="0"/>
        <v>Plan rok (+15)</v>
      </c>
    </row>
    <row r="27" spans="1:31" ht="26.25" customHeight="1" x14ac:dyDescent="0.2">
      <c r="A27" s="32" t="s">
        <v>4</v>
      </c>
      <c r="B27" s="157" t="s">
        <v>47</v>
      </c>
      <c r="C27" s="158"/>
      <c r="D27" s="158"/>
      <c r="E27" s="158"/>
      <c r="F27" s="158"/>
      <c r="G27" s="158"/>
      <c r="H27" s="158"/>
      <c r="I27" s="159"/>
      <c r="J27" s="19" t="s">
        <v>38</v>
      </c>
      <c r="K27" s="105"/>
      <c r="L27" s="105"/>
      <c r="M27" s="105"/>
      <c r="N27" s="105"/>
      <c r="O27" s="105"/>
      <c r="P27" s="105"/>
      <c r="Q27" s="87">
        <f t="shared" ref="Q27:Z27" si="1">SUM(Q28:Q30)</f>
        <v>0</v>
      </c>
      <c r="R27" s="87">
        <f t="shared" si="1"/>
        <v>0</v>
      </c>
      <c r="S27" s="87">
        <f t="shared" si="1"/>
        <v>0</v>
      </c>
      <c r="T27" s="87">
        <f t="shared" si="1"/>
        <v>0</v>
      </c>
      <c r="U27" s="87">
        <f t="shared" si="1"/>
        <v>0</v>
      </c>
      <c r="V27" s="87">
        <f t="shared" si="1"/>
        <v>0</v>
      </c>
      <c r="W27" s="87">
        <f t="shared" si="1"/>
        <v>0</v>
      </c>
      <c r="X27" s="87">
        <f t="shared" si="1"/>
        <v>0</v>
      </c>
      <c r="Y27" s="87">
        <f t="shared" ref="Y27" si="2">SUM(Y28:Y30)</f>
        <v>0</v>
      </c>
      <c r="Z27" s="87">
        <f t="shared" si="1"/>
        <v>0</v>
      </c>
      <c r="AA27" s="87">
        <f t="shared" ref="AA27:AE27" si="3">SUM(AA28:AA30)</f>
        <v>0</v>
      </c>
      <c r="AB27" s="87">
        <f t="shared" si="3"/>
        <v>0</v>
      </c>
      <c r="AC27" s="87">
        <f t="shared" si="3"/>
        <v>0</v>
      </c>
      <c r="AD27" s="87">
        <f t="shared" si="3"/>
        <v>0</v>
      </c>
      <c r="AE27" s="87">
        <f t="shared" si="3"/>
        <v>0</v>
      </c>
    </row>
    <row r="28" spans="1:31" ht="26.25" customHeight="1" x14ac:dyDescent="0.2">
      <c r="A28" s="18" t="s">
        <v>32</v>
      </c>
      <c r="B28" s="150" t="s">
        <v>124</v>
      </c>
      <c r="C28" s="151"/>
      <c r="D28" s="151"/>
      <c r="E28" s="151"/>
      <c r="F28" s="151"/>
      <c r="G28" s="151"/>
      <c r="H28" s="151"/>
      <c r="I28" s="152"/>
      <c r="J28" s="19" t="s">
        <v>38</v>
      </c>
      <c r="K28" s="106"/>
      <c r="L28" s="106"/>
      <c r="M28" s="106"/>
      <c r="N28" s="106"/>
      <c r="O28" s="106"/>
      <c r="P28" s="106"/>
      <c r="Q28" s="121">
        <f>'Sprzedaż energii elektrycznej'!F34</f>
        <v>0</v>
      </c>
      <c r="R28" s="6">
        <f>'Sprzedaż energii elektrycznej'!G34</f>
        <v>0</v>
      </c>
      <c r="S28" s="6">
        <f>'Sprzedaż energii elektrycznej'!H34</f>
        <v>0</v>
      </c>
      <c r="T28" s="6">
        <f>'Sprzedaż energii elektrycznej'!I34</f>
        <v>0</v>
      </c>
      <c r="U28" s="6">
        <f>'Sprzedaż energii elektrycznej'!J34</f>
        <v>0</v>
      </c>
      <c r="V28" s="6">
        <f>'Sprzedaż energii elektrycznej'!K34</f>
        <v>0</v>
      </c>
      <c r="W28" s="6">
        <f>'Sprzedaż energii elektrycznej'!L34</f>
        <v>0</v>
      </c>
      <c r="X28" s="6">
        <f>'Sprzedaż energii elektrycznej'!M34</f>
        <v>0</v>
      </c>
      <c r="Y28" s="6">
        <f>'Sprzedaż energii elektrycznej'!N34</f>
        <v>0</v>
      </c>
      <c r="Z28" s="6">
        <f>'Sprzedaż energii elektrycznej'!O34</f>
        <v>0</v>
      </c>
      <c r="AA28" s="6">
        <f>'Sprzedaż energii elektrycznej'!P34</f>
        <v>0</v>
      </c>
      <c r="AB28" s="6">
        <f>'Sprzedaż energii elektrycznej'!Q34</f>
        <v>0</v>
      </c>
      <c r="AC28" s="6">
        <f>'Sprzedaż energii elektrycznej'!R34</f>
        <v>0</v>
      </c>
      <c r="AD28" s="6">
        <f>'Sprzedaż energii elektrycznej'!S34</f>
        <v>0</v>
      </c>
      <c r="AE28" s="121">
        <f>'Sprzedaż energii elektrycznej'!T34</f>
        <v>0</v>
      </c>
    </row>
    <row r="29" spans="1:31" ht="26.25" customHeight="1" x14ac:dyDescent="0.2">
      <c r="A29" s="18" t="s">
        <v>33</v>
      </c>
      <c r="B29" s="150" t="s">
        <v>125</v>
      </c>
      <c r="C29" s="151"/>
      <c r="D29" s="151"/>
      <c r="E29" s="151"/>
      <c r="F29" s="151"/>
      <c r="G29" s="151"/>
      <c r="H29" s="151"/>
      <c r="I29" s="152"/>
      <c r="J29" s="19" t="s">
        <v>40</v>
      </c>
      <c r="K29" s="106"/>
      <c r="L29" s="106"/>
      <c r="M29" s="106"/>
      <c r="N29" s="106"/>
      <c r="O29" s="106"/>
      <c r="P29" s="106"/>
      <c r="Q29" s="121">
        <f>'Sprzedaż ciepła'!F34</f>
        <v>0</v>
      </c>
      <c r="R29" s="6">
        <f>'Sprzedaż ciepła'!G34</f>
        <v>0</v>
      </c>
      <c r="S29" s="6">
        <f>'Sprzedaż ciepła'!H34</f>
        <v>0</v>
      </c>
      <c r="T29" s="6">
        <f>'Sprzedaż ciepła'!I34</f>
        <v>0</v>
      </c>
      <c r="U29" s="6">
        <f>'Sprzedaż ciepła'!J34</f>
        <v>0</v>
      </c>
      <c r="V29" s="6">
        <f>'Sprzedaż ciepła'!K34</f>
        <v>0</v>
      </c>
      <c r="W29" s="6">
        <f>'Sprzedaż ciepła'!L34</f>
        <v>0</v>
      </c>
      <c r="X29" s="6">
        <f>'Sprzedaż ciepła'!M34</f>
        <v>0</v>
      </c>
      <c r="Y29" s="6">
        <f>'Sprzedaż ciepła'!N34</f>
        <v>0</v>
      </c>
      <c r="Z29" s="6">
        <f>'Sprzedaż ciepła'!O34</f>
        <v>0</v>
      </c>
      <c r="AA29" s="6">
        <f>'Sprzedaż ciepła'!P34</f>
        <v>0</v>
      </c>
      <c r="AB29" s="6">
        <f>'Sprzedaż ciepła'!Q34</f>
        <v>0</v>
      </c>
      <c r="AC29" s="6">
        <f>'Sprzedaż ciepła'!R34</f>
        <v>0</v>
      </c>
      <c r="AD29" s="6">
        <f>'Sprzedaż ciepła'!S34</f>
        <v>0</v>
      </c>
      <c r="AE29" s="6">
        <f>'Sprzedaż ciepła'!T34</f>
        <v>0</v>
      </c>
    </row>
    <row r="30" spans="1:31" ht="30" customHeight="1" x14ac:dyDescent="0.2">
      <c r="A30" s="18" t="s">
        <v>34</v>
      </c>
      <c r="B30" s="148" t="s">
        <v>48</v>
      </c>
      <c r="C30" s="149"/>
      <c r="D30" s="149"/>
      <c r="E30" s="149"/>
      <c r="F30" s="149"/>
      <c r="G30" s="149"/>
      <c r="H30" s="149"/>
      <c r="I30" s="156"/>
      <c r="J30" s="19" t="s">
        <v>40</v>
      </c>
      <c r="K30" s="107"/>
      <c r="L30" s="107"/>
      <c r="M30" s="107"/>
      <c r="N30" s="107"/>
      <c r="O30" s="107"/>
      <c r="P30" s="107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x14ac:dyDescent="0.2">
      <c r="A31" s="162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</row>
    <row r="32" spans="1:31" ht="26.25" customHeight="1" x14ac:dyDescent="0.2">
      <c r="A32" s="32" t="s">
        <v>7</v>
      </c>
      <c r="B32" s="157" t="s">
        <v>49</v>
      </c>
      <c r="C32" s="158"/>
      <c r="D32" s="158"/>
      <c r="E32" s="158"/>
      <c r="F32" s="158"/>
      <c r="G32" s="158"/>
      <c r="H32" s="158"/>
      <c r="I32" s="159"/>
      <c r="J32" s="104" t="s">
        <v>38</v>
      </c>
      <c r="K32" s="105"/>
      <c r="L32" s="105"/>
      <c r="M32" s="105"/>
      <c r="N32" s="105"/>
      <c r="O32" s="105"/>
      <c r="P32" s="105"/>
      <c r="Q32" s="87">
        <f t="shared" ref="Q32:Z32" si="4">Q33+Q40+Q43</f>
        <v>0</v>
      </c>
      <c r="R32" s="87">
        <f t="shared" si="4"/>
        <v>0</v>
      </c>
      <c r="S32" s="87">
        <f t="shared" si="4"/>
        <v>0</v>
      </c>
      <c r="T32" s="87">
        <f t="shared" si="4"/>
        <v>0</v>
      </c>
      <c r="U32" s="87">
        <f t="shared" si="4"/>
        <v>0</v>
      </c>
      <c r="V32" s="87">
        <f t="shared" si="4"/>
        <v>0</v>
      </c>
      <c r="W32" s="87">
        <f t="shared" si="4"/>
        <v>0</v>
      </c>
      <c r="X32" s="87">
        <f t="shared" si="4"/>
        <v>0</v>
      </c>
      <c r="Y32" s="87">
        <f t="shared" si="4"/>
        <v>0</v>
      </c>
      <c r="Z32" s="87">
        <f t="shared" si="4"/>
        <v>0</v>
      </c>
      <c r="AA32" s="87">
        <f t="shared" ref="AA32:AE32" si="5">AA33+AA40+AA43</f>
        <v>0</v>
      </c>
      <c r="AB32" s="87">
        <f t="shared" si="5"/>
        <v>0</v>
      </c>
      <c r="AC32" s="87">
        <f t="shared" si="5"/>
        <v>0</v>
      </c>
      <c r="AD32" s="87">
        <f t="shared" si="5"/>
        <v>0</v>
      </c>
      <c r="AE32" s="87">
        <f t="shared" si="5"/>
        <v>0</v>
      </c>
    </row>
    <row r="33" spans="1:31" ht="30" customHeight="1" x14ac:dyDescent="0.2">
      <c r="A33" s="18" t="s">
        <v>35</v>
      </c>
      <c r="B33" s="150" t="s">
        <v>50</v>
      </c>
      <c r="C33" s="151"/>
      <c r="D33" s="151"/>
      <c r="E33" s="151"/>
      <c r="F33" s="151"/>
      <c r="G33" s="151"/>
      <c r="H33" s="151"/>
      <c r="I33" s="152"/>
      <c r="J33" s="19" t="s">
        <v>38</v>
      </c>
      <c r="K33" s="106"/>
      <c r="L33" s="106"/>
      <c r="M33" s="106"/>
      <c r="N33" s="106"/>
      <c r="O33" s="106"/>
      <c r="P33" s="106"/>
      <c r="Q33" s="6">
        <f t="shared" ref="Q33:Z33" si="6">SUM(Q34:Q36)-Q39</f>
        <v>0</v>
      </c>
      <c r="R33" s="6">
        <f>SUM(R34:R36)-R39</f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ref="AA33:AE33" si="7">SUM(AA34:AA36)-AA39</f>
        <v>0</v>
      </c>
      <c r="AB33" s="6">
        <f t="shared" si="7"/>
        <v>0</v>
      </c>
      <c r="AC33" s="6">
        <f t="shared" si="7"/>
        <v>0</v>
      </c>
      <c r="AD33" s="6">
        <f t="shared" si="7"/>
        <v>0</v>
      </c>
      <c r="AE33" s="6">
        <f t="shared" si="7"/>
        <v>0</v>
      </c>
    </row>
    <row r="34" spans="1:31" s="37" customFormat="1" ht="26.25" customHeight="1" x14ac:dyDescent="0.25">
      <c r="A34" s="33"/>
      <c r="B34" s="34"/>
      <c r="C34" s="35"/>
      <c r="D34" s="141" t="s">
        <v>121</v>
      </c>
      <c r="E34" s="142"/>
      <c r="F34" s="142"/>
      <c r="G34" s="142"/>
      <c r="H34" s="142"/>
      <c r="I34" s="160"/>
      <c r="J34" s="19" t="s">
        <v>40</v>
      </c>
      <c r="K34" s="106"/>
      <c r="L34" s="106"/>
      <c r="M34" s="106"/>
      <c r="N34" s="106"/>
      <c r="O34" s="106"/>
      <c r="P34" s="106"/>
      <c r="Q34" s="121">
        <f>'Koszt zakupu paliwa'!F39</f>
        <v>0</v>
      </c>
      <c r="R34" s="121">
        <f>'Koszt zakupu paliwa'!G39</f>
        <v>0</v>
      </c>
      <c r="S34" s="121">
        <f>'Koszt zakupu paliwa'!H39</f>
        <v>0</v>
      </c>
      <c r="T34" s="6">
        <f>'Koszt zakupu paliwa'!I39</f>
        <v>0</v>
      </c>
      <c r="U34" s="6">
        <f>'Koszt zakupu paliwa'!J39</f>
        <v>0</v>
      </c>
      <c r="V34" s="6">
        <f>'Koszt zakupu paliwa'!K39</f>
        <v>0</v>
      </c>
      <c r="W34" s="6">
        <f>'Koszt zakupu paliwa'!L39</f>
        <v>0</v>
      </c>
      <c r="X34" s="121">
        <f>'Koszt zakupu paliwa'!M39</f>
        <v>0</v>
      </c>
      <c r="Y34" s="6">
        <f>'Koszt zakupu paliwa'!N39</f>
        <v>0</v>
      </c>
      <c r="Z34" s="6">
        <f>'Koszt zakupu paliwa'!O39</f>
        <v>0</v>
      </c>
      <c r="AA34" s="6">
        <f>'Koszt zakupu paliwa'!P39</f>
        <v>0</v>
      </c>
      <c r="AB34" s="6">
        <f>'Koszt zakupu paliwa'!Q39</f>
        <v>0</v>
      </c>
      <c r="AC34" s="6">
        <f>'Koszt zakupu paliwa'!R39</f>
        <v>0</v>
      </c>
      <c r="AD34" s="6">
        <f>'Koszt zakupu paliwa'!S39</f>
        <v>0</v>
      </c>
      <c r="AE34" s="121">
        <f>'Koszt zakupu paliwa'!T39</f>
        <v>0</v>
      </c>
    </row>
    <row r="35" spans="1:31" s="37" customFormat="1" ht="26.25" customHeight="1" x14ac:dyDescent="0.25">
      <c r="A35" s="33"/>
      <c r="B35" s="34"/>
      <c r="C35" s="38"/>
      <c r="D35" s="141" t="s">
        <v>122</v>
      </c>
      <c r="E35" s="142"/>
      <c r="F35" s="142"/>
      <c r="G35" s="142"/>
      <c r="H35" s="142"/>
      <c r="I35" s="160"/>
      <c r="J35" s="19" t="s">
        <v>38</v>
      </c>
      <c r="K35" s="106"/>
      <c r="L35" s="106"/>
      <c r="M35" s="106"/>
      <c r="N35" s="106"/>
      <c r="O35" s="106"/>
      <c r="P35" s="106"/>
      <c r="Q35" s="121">
        <f>'Koszt emisji CO2'!F10</f>
        <v>0</v>
      </c>
      <c r="R35" s="121">
        <f>'Koszt emisji CO2'!G10</f>
        <v>0</v>
      </c>
      <c r="S35" s="121">
        <f>'Koszt emisji CO2'!H10</f>
        <v>0</v>
      </c>
      <c r="T35" s="6">
        <f>'Koszt emisji CO2'!I10</f>
        <v>0</v>
      </c>
      <c r="U35" s="6">
        <f>'Koszt emisji CO2'!J10</f>
        <v>0</v>
      </c>
      <c r="V35" s="6">
        <f>'Koszt emisji CO2'!K10</f>
        <v>0</v>
      </c>
      <c r="W35" s="6">
        <f>'Koszt emisji CO2'!L10</f>
        <v>0</v>
      </c>
      <c r="X35" s="6">
        <f>'Koszt emisji CO2'!M10</f>
        <v>0</v>
      </c>
      <c r="Y35" s="6">
        <f>'Koszt emisji CO2'!N10</f>
        <v>0</v>
      </c>
      <c r="Z35" s="6">
        <f>'Koszt emisji CO2'!O10</f>
        <v>0</v>
      </c>
      <c r="AA35" s="6">
        <f>'Koszt emisji CO2'!P10</f>
        <v>0</v>
      </c>
      <c r="AB35" s="6">
        <f>'Koszt emisji CO2'!Q10</f>
        <v>0</v>
      </c>
      <c r="AC35" s="6">
        <f>'Koszt emisji CO2'!R10</f>
        <v>0</v>
      </c>
      <c r="AD35" s="6">
        <f>'Koszt emisji CO2'!S10</f>
        <v>0</v>
      </c>
      <c r="AE35" s="6">
        <f>'Koszt emisji CO2'!T10</f>
        <v>0</v>
      </c>
    </row>
    <row r="36" spans="1:31" s="37" customFormat="1" ht="30" customHeight="1" x14ac:dyDescent="0.25">
      <c r="A36" s="150"/>
      <c r="B36" s="151"/>
      <c r="C36" s="151"/>
      <c r="D36" s="141" t="s">
        <v>41</v>
      </c>
      <c r="E36" s="142"/>
      <c r="F36" s="142"/>
      <c r="G36" s="142"/>
      <c r="H36" s="142"/>
      <c r="I36" s="160"/>
      <c r="J36" s="19" t="s">
        <v>38</v>
      </c>
      <c r="K36" s="107"/>
      <c r="L36" s="107"/>
      <c r="M36" s="107"/>
      <c r="N36" s="107"/>
      <c r="O36" s="107"/>
      <c r="P36" s="107"/>
      <c r="Q36" s="122"/>
      <c r="R36" s="122"/>
      <c r="S36" s="122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41" customFormat="1" ht="30" customHeight="1" x14ac:dyDescent="0.2">
      <c r="A37" s="39"/>
      <c r="B37" s="40"/>
      <c r="C37" s="40"/>
      <c r="D37" s="143" t="s">
        <v>74</v>
      </c>
      <c r="E37" s="164"/>
      <c r="F37" s="164"/>
      <c r="G37" s="164"/>
      <c r="H37" s="164"/>
      <c r="I37" s="144"/>
      <c r="J37" s="21" t="s">
        <v>16</v>
      </c>
      <c r="K37" s="108"/>
      <c r="L37" s="113"/>
      <c r="M37" s="113"/>
      <c r="N37" s="113"/>
      <c r="O37" s="113"/>
      <c r="P37" s="108"/>
      <c r="Q37" s="89"/>
      <c r="R37" s="89"/>
      <c r="S37" s="89"/>
      <c r="T37" s="89"/>
      <c r="U37" s="89"/>
      <c r="V37" s="89"/>
      <c r="W37" s="89"/>
      <c r="X37" s="89"/>
      <c r="Y37" s="89"/>
      <c r="Z37" s="88"/>
      <c r="AA37" s="89"/>
      <c r="AB37" s="89"/>
      <c r="AC37" s="89"/>
      <c r="AD37" s="89"/>
      <c r="AE37" s="88"/>
    </row>
    <row r="38" spans="1:31" s="41" customFormat="1" ht="30" customHeight="1" x14ac:dyDescent="0.2">
      <c r="A38" s="39"/>
      <c r="B38" s="40"/>
      <c r="C38" s="40"/>
      <c r="D38" s="143" t="s">
        <v>42</v>
      </c>
      <c r="E38" s="164"/>
      <c r="F38" s="164"/>
      <c r="G38" s="164"/>
      <c r="H38" s="164"/>
      <c r="I38" s="144"/>
      <c r="J38" s="19" t="s">
        <v>44</v>
      </c>
      <c r="K38" s="108"/>
      <c r="L38" s="113"/>
      <c r="M38" s="113"/>
      <c r="N38" s="113"/>
      <c r="O38" s="113"/>
      <c r="P38" s="108"/>
      <c r="Q38" s="89"/>
      <c r="R38" s="89"/>
      <c r="S38" s="89"/>
      <c r="T38" s="89"/>
      <c r="U38" s="89"/>
      <c r="V38" s="89"/>
      <c r="W38" s="89"/>
      <c r="X38" s="89"/>
      <c r="Y38" s="89"/>
      <c r="Z38" s="88"/>
      <c r="AA38" s="89"/>
      <c r="AB38" s="89"/>
      <c r="AC38" s="89"/>
      <c r="AD38" s="89"/>
      <c r="AE38" s="88"/>
    </row>
    <row r="39" spans="1:31" s="41" customFormat="1" ht="30" customHeight="1" x14ac:dyDescent="0.2">
      <c r="A39" s="39"/>
      <c r="B39" s="40"/>
      <c r="C39" s="40"/>
      <c r="D39" s="143" t="s">
        <v>118</v>
      </c>
      <c r="E39" s="164"/>
      <c r="F39" s="164"/>
      <c r="G39" s="164"/>
      <c r="H39" s="164"/>
      <c r="I39" s="144"/>
      <c r="J39" s="19" t="s">
        <v>38</v>
      </c>
      <c r="K39" s="109"/>
      <c r="L39" s="109"/>
      <c r="M39" s="109"/>
      <c r="N39" s="109"/>
      <c r="O39" s="109"/>
      <c r="P39" s="109"/>
      <c r="Q39" s="90">
        <f>(Q37*Q38)/1000</f>
        <v>0</v>
      </c>
      <c r="R39" s="90">
        <f>(R37*R38)/1000</f>
        <v>0</v>
      </c>
      <c r="S39" s="90">
        <f t="shared" ref="S39:Z39" si="8">(S37*S38)/1000</f>
        <v>0</v>
      </c>
      <c r="T39" s="90">
        <f t="shared" si="8"/>
        <v>0</v>
      </c>
      <c r="U39" s="90">
        <f t="shared" si="8"/>
        <v>0</v>
      </c>
      <c r="V39" s="90">
        <f t="shared" si="8"/>
        <v>0</v>
      </c>
      <c r="W39" s="90">
        <f t="shared" si="8"/>
        <v>0</v>
      </c>
      <c r="X39" s="90">
        <f t="shared" si="8"/>
        <v>0</v>
      </c>
      <c r="Y39" s="90">
        <f t="shared" si="8"/>
        <v>0</v>
      </c>
      <c r="Z39" s="90">
        <f t="shared" si="8"/>
        <v>0</v>
      </c>
      <c r="AA39" s="90">
        <f t="shared" ref="AA39:AE39" si="9">(AA37*AA38)/1000</f>
        <v>0</v>
      </c>
      <c r="AB39" s="90">
        <f t="shared" si="9"/>
        <v>0</v>
      </c>
      <c r="AC39" s="90">
        <f t="shared" si="9"/>
        <v>0</v>
      </c>
      <c r="AD39" s="90">
        <f t="shared" si="9"/>
        <v>0</v>
      </c>
      <c r="AE39" s="90">
        <f t="shared" si="9"/>
        <v>0</v>
      </c>
    </row>
    <row r="40" spans="1:31" ht="26.25" customHeight="1" x14ac:dyDescent="0.2">
      <c r="A40" s="18" t="s">
        <v>36</v>
      </c>
      <c r="B40" s="150" t="s">
        <v>72</v>
      </c>
      <c r="C40" s="151"/>
      <c r="D40" s="151"/>
      <c r="E40" s="151"/>
      <c r="F40" s="151"/>
      <c r="G40" s="151"/>
      <c r="H40" s="151"/>
      <c r="I40" s="152"/>
      <c r="J40" s="19" t="s">
        <v>38</v>
      </c>
      <c r="K40" s="107"/>
      <c r="L40" s="107"/>
      <c r="M40" s="107"/>
      <c r="N40" s="107"/>
      <c r="O40" s="107"/>
      <c r="P40" s="107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ht="30" customHeight="1" x14ac:dyDescent="0.2">
      <c r="A41" s="169"/>
      <c r="B41" s="170"/>
      <c r="C41" s="171"/>
      <c r="D41" s="141" t="s">
        <v>39</v>
      </c>
      <c r="E41" s="142"/>
      <c r="F41" s="142"/>
      <c r="G41" s="142"/>
      <c r="H41" s="142"/>
      <c r="I41" s="160"/>
      <c r="J41" s="19" t="s">
        <v>38</v>
      </c>
      <c r="K41" s="114"/>
      <c r="L41" s="114"/>
      <c r="M41" s="114"/>
      <c r="N41" s="114"/>
      <c r="O41" s="114"/>
      <c r="P41" s="107"/>
      <c r="Q41" s="91"/>
      <c r="R41" s="91"/>
      <c r="S41" s="91"/>
      <c r="T41" s="91"/>
      <c r="U41" s="91"/>
      <c r="V41" s="91"/>
      <c r="W41" s="91"/>
      <c r="X41" s="91"/>
      <c r="Y41" s="91"/>
      <c r="Z41" s="36"/>
      <c r="AA41" s="91"/>
      <c r="AB41" s="91"/>
      <c r="AC41" s="91"/>
      <c r="AD41" s="91"/>
      <c r="AE41" s="36"/>
    </row>
    <row r="42" spans="1:31" ht="26.25" customHeight="1" x14ac:dyDescent="0.2">
      <c r="A42" s="42"/>
      <c r="B42" s="43"/>
      <c r="C42" s="43"/>
      <c r="D42" s="165" t="s">
        <v>70</v>
      </c>
      <c r="E42" s="165"/>
      <c r="F42" s="165"/>
      <c r="G42" s="165"/>
      <c r="H42" s="165"/>
      <c r="I42" s="165"/>
      <c r="J42" s="19" t="s">
        <v>38</v>
      </c>
      <c r="K42" s="114"/>
      <c r="L42" s="114"/>
      <c r="M42" s="114"/>
      <c r="N42" s="114"/>
      <c r="O42" s="114"/>
      <c r="P42" s="107"/>
      <c r="Q42" s="91"/>
      <c r="R42" s="91"/>
      <c r="S42" s="91"/>
      <c r="T42" s="91"/>
      <c r="U42" s="91"/>
      <c r="V42" s="91"/>
      <c r="W42" s="91"/>
      <c r="X42" s="91"/>
      <c r="Y42" s="91"/>
      <c r="Z42" s="36"/>
      <c r="AA42" s="91"/>
      <c r="AB42" s="91"/>
      <c r="AC42" s="91"/>
      <c r="AD42" s="91"/>
      <c r="AE42" s="36"/>
    </row>
    <row r="43" spans="1:31" ht="30" customHeight="1" x14ac:dyDescent="0.2">
      <c r="A43" s="18" t="s">
        <v>37</v>
      </c>
      <c r="B43" s="150" t="s">
        <v>51</v>
      </c>
      <c r="C43" s="151"/>
      <c r="D43" s="151"/>
      <c r="E43" s="151"/>
      <c r="F43" s="151"/>
      <c r="G43" s="151"/>
      <c r="H43" s="151"/>
      <c r="I43" s="152"/>
      <c r="J43" s="19" t="s">
        <v>38</v>
      </c>
      <c r="K43" s="114"/>
      <c r="L43" s="114"/>
      <c r="M43" s="114"/>
      <c r="N43" s="114"/>
      <c r="O43" s="114"/>
      <c r="P43" s="107"/>
      <c r="Q43" s="91"/>
      <c r="R43" s="91"/>
      <c r="S43" s="91"/>
      <c r="T43" s="91"/>
      <c r="U43" s="91"/>
      <c r="V43" s="91"/>
      <c r="W43" s="91"/>
      <c r="X43" s="91"/>
      <c r="Y43" s="91"/>
      <c r="Z43" s="36"/>
      <c r="AA43" s="91"/>
      <c r="AB43" s="91"/>
      <c r="AC43" s="91"/>
      <c r="AD43" s="91"/>
      <c r="AE43" s="36"/>
    </row>
    <row r="44" spans="1:3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5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</row>
    <row r="45" spans="1:31" ht="26.25" customHeight="1" x14ac:dyDescent="0.2">
      <c r="A45" s="97" t="s">
        <v>9</v>
      </c>
      <c r="B45" s="134" t="s">
        <v>123</v>
      </c>
      <c r="C45" s="135"/>
      <c r="D45" s="135"/>
      <c r="E45" s="135"/>
      <c r="F45" s="135"/>
      <c r="G45" s="135"/>
      <c r="H45" s="135"/>
      <c r="I45" s="136"/>
      <c r="J45" s="19" t="s">
        <v>38</v>
      </c>
      <c r="K45" s="91"/>
      <c r="L45" s="91"/>
      <c r="M45" s="91"/>
      <c r="N45" s="91"/>
      <c r="O45" s="91"/>
      <c r="P45" s="91"/>
      <c r="Q45" s="114"/>
      <c r="R45" s="114"/>
      <c r="S45" s="114"/>
      <c r="T45" s="114"/>
      <c r="U45" s="114"/>
      <c r="V45" s="114"/>
      <c r="W45" s="114"/>
      <c r="X45" s="114"/>
      <c r="Y45" s="114"/>
      <c r="Z45" s="107"/>
      <c r="AA45" s="114"/>
      <c r="AB45" s="114"/>
      <c r="AC45" s="114"/>
      <c r="AD45" s="114"/>
      <c r="AE45" s="107"/>
    </row>
    <row r="46" spans="1:31" ht="26.25" customHeight="1" x14ac:dyDescent="0.2">
      <c r="A46" s="97" t="s">
        <v>12</v>
      </c>
      <c r="B46" s="134" t="s">
        <v>119</v>
      </c>
      <c r="C46" s="135"/>
      <c r="D46" s="135"/>
      <c r="E46" s="135"/>
      <c r="F46" s="135"/>
      <c r="G46" s="135"/>
      <c r="H46" s="135"/>
      <c r="I46" s="136"/>
      <c r="J46" s="19" t="s">
        <v>38</v>
      </c>
      <c r="K46" s="114"/>
      <c r="L46" s="114"/>
      <c r="M46" s="114"/>
      <c r="N46" s="114"/>
      <c r="O46" s="114"/>
      <c r="P46" s="114"/>
      <c r="Q46" s="91"/>
      <c r="R46" s="91"/>
      <c r="S46" s="91"/>
      <c r="T46" s="91"/>
      <c r="U46" s="91"/>
      <c r="V46" s="91"/>
      <c r="W46" s="91"/>
      <c r="X46" s="91"/>
      <c r="Y46" s="91"/>
      <c r="Z46" s="36"/>
      <c r="AA46" s="91"/>
      <c r="AB46" s="91"/>
      <c r="AC46" s="91"/>
      <c r="AD46" s="91"/>
      <c r="AE46" s="36"/>
    </row>
    <row r="47" spans="1:31" ht="30" customHeight="1" x14ac:dyDescent="0.2">
      <c r="A47" s="97" t="s">
        <v>45</v>
      </c>
      <c r="B47" s="134" t="s">
        <v>120</v>
      </c>
      <c r="C47" s="135"/>
      <c r="D47" s="135"/>
      <c r="E47" s="135"/>
      <c r="F47" s="135"/>
      <c r="G47" s="135"/>
      <c r="H47" s="135"/>
      <c r="I47" s="136"/>
      <c r="J47" s="47" t="s">
        <v>14</v>
      </c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4"/>
      <c r="AA47" s="123"/>
      <c r="AB47" s="123"/>
      <c r="AC47" s="123"/>
      <c r="AD47" s="123"/>
      <c r="AE47" s="124"/>
    </row>
    <row r="48" spans="1:31" ht="27.75" customHeight="1" x14ac:dyDescent="0.2">
      <c r="A48" s="97" t="s">
        <v>88</v>
      </c>
      <c r="B48" s="134" t="s">
        <v>89</v>
      </c>
      <c r="C48" s="135"/>
      <c r="D48" s="135"/>
      <c r="E48" s="135"/>
      <c r="F48" s="135"/>
      <c r="G48" s="135"/>
      <c r="H48" s="135"/>
      <c r="I48" s="136"/>
      <c r="J48" s="127" t="s">
        <v>16</v>
      </c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</row>
    <row r="49" spans="1:31" ht="27.75" customHeight="1" x14ac:dyDescent="0.2">
      <c r="A49" s="97" t="s">
        <v>117</v>
      </c>
      <c r="B49" s="134" t="s">
        <v>91</v>
      </c>
      <c r="C49" s="135"/>
      <c r="D49" s="135"/>
      <c r="E49" s="135"/>
      <c r="F49" s="135"/>
      <c r="G49" s="135"/>
      <c r="H49" s="135"/>
      <c r="I49" s="136"/>
      <c r="J49" s="100" t="s">
        <v>92</v>
      </c>
      <c r="K49" s="115"/>
      <c r="L49" s="115"/>
      <c r="M49" s="115"/>
      <c r="N49" s="115"/>
      <c r="O49" s="115"/>
      <c r="P49" s="115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</row>
    <row r="50" spans="1:31" ht="34.5" customHeight="1" x14ac:dyDescent="0.2">
      <c r="A50" s="101" t="s">
        <v>90</v>
      </c>
      <c r="B50" s="134" t="s">
        <v>93</v>
      </c>
      <c r="C50" s="135"/>
      <c r="D50" s="135"/>
      <c r="E50" s="135"/>
      <c r="F50" s="135"/>
      <c r="G50" s="135"/>
      <c r="H50" s="135"/>
      <c r="I50" s="136"/>
      <c r="J50" s="98" t="s">
        <v>92</v>
      </c>
      <c r="K50" s="115"/>
      <c r="L50" s="115"/>
      <c r="M50" s="115"/>
      <c r="N50" s="115"/>
      <c r="O50" s="115"/>
      <c r="P50" s="115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</row>
    <row r="51" spans="1:31" ht="14.25" customHeight="1" x14ac:dyDescent="0.2">
      <c r="A51" s="44"/>
      <c r="B51" s="48"/>
      <c r="C51" s="44"/>
      <c r="D51" s="44"/>
      <c r="E51" s="44"/>
      <c r="F51" s="44"/>
      <c r="G51" s="44"/>
      <c r="H51" s="44"/>
      <c r="I51" s="44"/>
      <c r="J51" s="45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</row>
    <row r="52" spans="1:3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5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</row>
    <row r="53" spans="1:31" s="50" customFormat="1" ht="67.5" customHeight="1" x14ac:dyDescent="0.2">
      <c r="A53" s="139" t="s">
        <v>68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</row>
    <row r="54" spans="1:31" s="50" customFormat="1" ht="45" customHeight="1" x14ac:dyDescent="0.2">
      <c r="A54" s="139" t="s">
        <v>52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</row>
    <row r="55" spans="1:31" s="50" customFormat="1" ht="18.75" customHeight="1" x14ac:dyDescent="0.2">
      <c r="A55" s="140" t="s">
        <v>73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</row>
    <row r="56" spans="1:31" s="50" customFormat="1" ht="45" customHeight="1" x14ac:dyDescent="0.2">
      <c r="A56" s="138" t="s">
        <v>132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</row>
    <row r="57" spans="1:31" s="50" customFormat="1" ht="18.75" customHeight="1" x14ac:dyDescent="0.2">
      <c r="A57" s="137" t="s">
        <v>133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53"/>
      <c r="T57" s="53"/>
      <c r="U57" s="53"/>
      <c r="V57" s="53"/>
      <c r="W57" s="53"/>
      <c r="X57" s="53"/>
      <c r="Y57" s="53"/>
      <c r="Z57" s="53"/>
      <c r="AA57" s="102"/>
      <c r="AB57" s="102"/>
      <c r="AC57" s="102"/>
      <c r="AD57" s="102"/>
      <c r="AE57" s="102"/>
    </row>
    <row r="58" spans="1:31" s="56" customFormat="1" ht="18.75" customHeight="1" x14ac:dyDescent="0.2">
      <c r="A58" s="145" t="s">
        <v>134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54"/>
      <c r="T58" s="54"/>
      <c r="U58" s="54"/>
      <c r="V58" s="54"/>
      <c r="W58" s="54"/>
      <c r="X58" s="54"/>
      <c r="Y58" s="54"/>
      <c r="Z58" s="55"/>
      <c r="AA58" s="54"/>
      <c r="AB58" s="54"/>
      <c r="AC58" s="54"/>
      <c r="AD58" s="54"/>
      <c r="AE58" s="55"/>
    </row>
    <row r="59" spans="1:31" s="56" customFormat="1" ht="18.75" customHeight="1" x14ac:dyDescent="0.2">
      <c r="A59" s="145" t="s">
        <v>135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54"/>
      <c r="T59" s="54"/>
      <c r="U59" s="54"/>
      <c r="V59" s="54"/>
      <c r="W59" s="54"/>
      <c r="X59" s="54"/>
      <c r="Y59" s="54"/>
      <c r="Z59" s="55"/>
      <c r="AA59" s="54"/>
      <c r="AB59" s="54"/>
      <c r="AC59" s="54"/>
      <c r="AD59" s="54"/>
      <c r="AE59" s="55"/>
    </row>
    <row r="60" spans="1:31" ht="30" customHeight="1" x14ac:dyDescent="0.25">
      <c r="A60" s="166" t="s">
        <v>136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</row>
    <row r="61" spans="1:31" ht="18.75" customHeight="1" x14ac:dyDescent="0.2">
      <c r="A61" s="126"/>
    </row>
  </sheetData>
  <mergeCells count="65">
    <mergeCell ref="A60:R60"/>
    <mergeCell ref="B47:I47"/>
    <mergeCell ref="A2:M2"/>
    <mergeCell ref="B40:I40"/>
    <mergeCell ref="B43:I43"/>
    <mergeCell ref="A41:C41"/>
    <mergeCell ref="D41:I41"/>
    <mergeCell ref="D34:I34"/>
    <mergeCell ref="D35:I35"/>
    <mergeCell ref="A36:C36"/>
    <mergeCell ref="D36:I36"/>
    <mergeCell ref="D37:I37"/>
    <mergeCell ref="B28:I28"/>
    <mergeCell ref="B33:I33"/>
    <mergeCell ref="A15:B15"/>
    <mergeCell ref="B46:I46"/>
    <mergeCell ref="B32:I32"/>
    <mergeCell ref="A31:AE31"/>
    <mergeCell ref="D39:I39"/>
    <mergeCell ref="D38:I38"/>
    <mergeCell ref="B45:I45"/>
    <mergeCell ref="D42:I42"/>
    <mergeCell ref="B30:I30"/>
    <mergeCell ref="B27:I27"/>
    <mergeCell ref="A24:J24"/>
    <mergeCell ref="A25:J25"/>
    <mergeCell ref="A17:B17"/>
    <mergeCell ref="C17:I17"/>
    <mergeCell ref="C19:I19"/>
    <mergeCell ref="C20:I20"/>
    <mergeCell ref="A22:R22"/>
    <mergeCell ref="A58:R58"/>
    <mergeCell ref="A59:R59"/>
    <mergeCell ref="A10:J10"/>
    <mergeCell ref="A9:J9"/>
    <mergeCell ref="A5:C5"/>
    <mergeCell ref="A6:C6"/>
    <mergeCell ref="A7:C7"/>
    <mergeCell ref="E5:AE5"/>
    <mergeCell ref="E6:AE6"/>
    <mergeCell ref="B13:I13"/>
    <mergeCell ref="B14:I14"/>
    <mergeCell ref="C16:I16"/>
    <mergeCell ref="A11:J11"/>
    <mergeCell ref="B12:I12"/>
    <mergeCell ref="A26:J26"/>
    <mergeCell ref="B29:I29"/>
    <mergeCell ref="C15:I15"/>
    <mergeCell ref="A16:B16"/>
    <mergeCell ref="A18:B18"/>
    <mergeCell ref="C18:I18"/>
    <mergeCell ref="A19:B19"/>
    <mergeCell ref="B48:I48"/>
    <mergeCell ref="B49:I49"/>
    <mergeCell ref="B50:I50"/>
    <mergeCell ref="A57:R57"/>
    <mergeCell ref="A56:R56"/>
    <mergeCell ref="A53:R53"/>
    <mergeCell ref="A54:R54"/>
    <mergeCell ref="A55:R55"/>
    <mergeCell ref="A3:D3"/>
    <mergeCell ref="A4:D4"/>
    <mergeCell ref="E3:AE3"/>
    <mergeCell ref="E4:AE4"/>
    <mergeCell ref="E7:A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7"/>
  <sheetViews>
    <sheetView zoomScale="90" zoomScaleNormal="90" workbookViewId="0">
      <selection activeCell="A2" sqref="A2:E2"/>
    </sheetView>
  </sheetViews>
  <sheetFormatPr defaultRowHeight="15" x14ac:dyDescent="0.25"/>
  <cols>
    <col min="1" max="1" width="9.7109375" style="62" customWidth="1"/>
    <col min="2" max="2" width="21.85546875" style="62" customWidth="1"/>
    <col min="3" max="3" width="28.28515625" style="62" customWidth="1"/>
    <col min="4" max="4" width="11.42578125" style="62" customWidth="1"/>
    <col min="5" max="5" width="5.5703125" style="62" customWidth="1"/>
    <col min="6" max="20" width="10.7109375" style="62" customWidth="1"/>
    <col min="21" max="16384" width="9.140625" style="62"/>
  </cols>
  <sheetData>
    <row r="2" spans="1:20" s="59" customFormat="1" ht="17.25" customHeight="1" x14ac:dyDescent="0.25">
      <c r="A2" s="172" t="s">
        <v>71</v>
      </c>
      <c r="B2" s="172"/>
      <c r="C2" s="172"/>
      <c r="D2" s="172"/>
      <c r="E2" s="172"/>
      <c r="F2" s="58"/>
      <c r="G2" s="58"/>
    </row>
    <row r="3" spans="1:20" x14ac:dyDescent="0.25">
      <c r="A3" s="60"/>
      <c r="B3" s="58"/>
      <c r="C3" s="58"/>
      <c r="D3" s="58"/>
      <c r="E3" s="58"/>
      <c r="F3" s="61"/>
      <c r="G3" s="61"/>
    </row>
    <row r="4" spans="1:20" ht="24" x14ac:dyDescent="0.25">
      <c r="F4" s="17" t="str">
        <f>'Dane ekonomiczno-finansowe'!Q26</f>
        <v>Plan rok (+1)</v>
      </c>
      <c r="G4" s="17" t="str">
        <f>'Dane ekonomiczno-finansowe'!R26</f>
        <v>Plan rok (+2)</v>
      </c>
      <c r="H4" s="17" t="str">
        <f>'Dane ekonomiczno-finansowe'!S26</f>
        <v>Plan rok (+3)</v>
      </c>
      <c r="I4" s="17" t="str">
        <f>'Dane ekonomiczno-finansowe'!T26</f>
        <v>Plan rok (+4)</v>
      </c>
      <c r="J4" s="17" t="str">
        <f>'Dane ekonomiczno-finansowe'!U26</f>
        <v>Plan rok (+5)</v>
      </c>
      <c r="K4" s="17" t="str">
        <f>'Dane ekonomiczno-finansowe'!V26</f>
        <v>Plan rok (+6)</v>
      </c>
      <c r="L4" s="17" t="str">
        <f>'Dane ekonomiczno-finansowe'!W26</f>
        <v>Plan rok (+7)</v>
      </c>
      <c r="M4" s="17" t="str">
        <f>'Dane ekonomiczno-finansowe'!X26</f>
        <v>Plan rok (+8)</v>
      </c>
      <c r="N4" s="17" t="str">
        <f>'Dane ekonomiczno-finansowe'!Y26</f>
        <v>Plan rok (+9)</v>
      </c>
      <c r="O4" s="17" t="str">
        <f>'Dane ekonomiczno-finansowe'!Z26</f>
        <v>Plan rok (+10)</v>
      </c>
      <c r="P4" s="17" t="str">
        <f>'Dane ekonomiczno-finansowe'!AA26</f>
        <v>Plan rok (+11)</v>
      </c>
      <c r="Q4" s="17" t="str">
        <f>'Dane ekonomiczno-finansowe'!AB26</f>
        <v>Plan rok (+12)</v>
      </c>
      <c r="R4" s="17" t="str">
        <f>'Dane ekonomiczno-finansowe'!AC26</f>
        <v>Plan rok (+13)</v>
      </c>
      <c r="S4" s="17" t="str">
        <f>'Dane ekonomiczno-finansowe'!AD26</f>
        <v>Plan rok (+14)</v>
      </c>
      <c r="T4" s="17" t="str">
        <f>'Dane ekonomiczno-finansowe'!AE26</f>
        <v>Plan rok (+15)</v>
      </c>
    </row>
    <row r="6" spans="1:20" x14ac:dyDescent="0.25">
      <c r="B6" s="63" t="s">
        <v>57</v>
      </c>
      <c r="C6" s="59"/>
      <c r="D6" s="59"/>
    </row>
    <row r="7" spans="1:20" s="79" customFormat="1" ht="27.75" x14ac:dyDescent="0.25">
      <c r="B7" s="64"/>
      <c r="C7" s="94" t="s">
        <v>127</v>
      </c>
      <c r="D7" s="65" t="s">
        <v>79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0" s="79" customFormat="1" ht="27" customHeight="1" x14ac:dyDescent="0.25">
      <c r="B8" s="64"/>
      <c r="C8" s="73" t="s">
        <v>53</v>
      </c>
      <c r="D8" s="66" t="s">
        <v>80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0" s="79" customFormat="1" ht="26.25" customHeight="1" x14ac:dyDescent="0.25">
      <c r="B9" s="64"/>
      <c r="C9" s="72" t="s">
        <v>54</v>
      </c>
      <c r="D9" s="65" t="s">
        <v>78</v>
      </c>
      <c r="F9" s="116">
        <f t="shared" ref="F9:O9" si="0">F8*F7</f>
        <v>0</v>
      </c>
      <c r="G9" s="116">
        <f t="shared" si="0"/>
        <v>0</v>
      </c>
      <c r="H9" s="116">
        <f t="shared" si="0"/>
        <v>0</v>
      </c>
      <c r="I9" s="116">
        <f t="shared" si="0"/>
        <v>0</v>
      </c>
      <c r="J9" s="116">
        <f t="shared" si="0"/>
        <v>0</v>
      </c>
      <c r="K9" s="116">
        <f t="shared" si="0"/>
        <v>0</v>
      </c>
      <c r="L9" s="116">
        <f t="shared" si="0"/>
        <v>0</v>
      </c>
      <c r="M9" s="116">
        <f t="shared" si="0"/>
        <v>0</v>
      </c>
      <c r="N9" s="116">
        <f t="shared" ref="N9" si="1">N8*N7</f>
        <v>0</v>
      </c>
      <c r="O9" s="116">
        <f t="shared" si="0"/>
        <v>0</v>
      </c>
      <c r="P9" s="117">
        <f t="shared" ref="P9:T9" si="2">P8*P7</f>
        <v>0</v>
      </c>
      <c r="Q9" s="117">
        <f t="shared" si="2"/>
        <v>0</v>
      </c>
      <c r="R9" s="117">
        <f t="shared" si="2"/>
        <v>0</v>
      </c>
      <c r="S9" s="117">
        <f t="shared" si="2"/>
        <v>0</v>
      </c>
      <c r="T9" s="117">
        <f t="shared" si="2"/>
        <v>0</v>
      </c>
    </row>
    <row r="10" spans="1:20" x14ac:dyDescent="0.25">
      <c r="B10" s="59"/>
      <c r="C10" s="74"/>
      <c r="D10" s="59"/>
    </row>
    <row r="11" spans="1:20" x14ac:dyDescent="0.25">
      <c r="B11" s="63" t="s">
        <v>58</v>
      </c>
      <c r="C11" s="74"/>
      <c r="D11" s="59"/>
    </row>
    <row r="12" spans="1:20" s="79" customFormat="1" ht="27.75" x14ac:dyDescent="0.25">
      <c r="B12" s="64"/>
      <c r="C12" s="94" t="s">
        <v>127</v>
      </c>
      <c r="D12" s="65" t="s">
        <v>79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0" s="79" customFormat="1" ht="27" customHeight="1" x14ac:dyDescent="0.25">
      <c r="B13" s="64"/>
      <c r="C13" s="73" t="s">
        <v>53</v>
      </c>
      <c r="D13" s="66" t="s">
        <v>80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</row>
    <row r="14" spans="1:20" s="79" customFormat="1" ht="20.25" customHeight="1" x14ac:dyDescent="0.25">
      <c r="B14" s="64"/>
      <c r="C14" s="72" t="s">
        <v>54</v>
      </c>
      <c r="D14" s="65" t="s">
        <v>78</v>
      </c>
      <c r="F14" s="116">
        <f t="shared" ref="F14:O14" si="3">F13*F12</f>
        <v>0</v>
      </c>
      <c r="G14" s="116">
        <f t="shared" si="3"/>
        <v>0</v>
      </c>
      <c r="H14" s="116">
        <f t="shared" si="3"/>
        <v>0</v>
      </c>
      <c r="I14" s="116">
        <f t="shared" si="3"/>
        <v>0</v>
      </c>
      <c r="J14" s="116">
        <f t="shared" si="3"/>
        <v>0</v>
      </c>
      <c r="K14" s="116">
        <f t="shared" si="3"/>
        <v>0</v>
      </c>
      <c r="L14" s="116">
        <f t="shared" si="3"/>
        <v>0</v>
      </c>
      <c r="M14" s="116">
        <f t="shared" si="3"/>
        <v>0</v>
      </c>
      <c r="N14" s="116">
        <f t="shared" si="3"/>
        <v>0</v>
      </c>
      <c r="O14" s="116">
        <f t="shared" si="3"/>
        <v>0</v>
      </c>
      <c r="P14" s="117">
        <f t="shared" ref="P14:T14" si="4">P13*P12</f>
        <v>0</v>
      </c>
      <c r="Q14" s="117">
        <f t="shared" si="4"/>
        <v>0</v>
      </c>
      <c r="R14" s="117">
        <f t="shared" si="4"/>
        <v>0</v>
      </c>
      <c r="S14" s="117">
        <f t="shared" si="4"/>
        <v>0</v>
      </c>
      <c r="T14" s="117">
        <f t="shared" si="4"/>
        <v>0</v>
      </c>
    </row>
    <row r="15" spans="1:20" x14ac:dyDescent="0.25">
      <c r="C15" s="75"/>
    </row>
    <row r="16" spans="1:20" x14ac:dyDescent="0.25">
      <c r="B16" s="63" t="s">
        <v>59</v>
      </c>
      <c r="C16" s="74"/>
      <c r="D16" s="59"/>
    </row>
    <row r="17" spans="2:20" s="79" customFormat="1" ht="27.75" x14ac:dyDescent="0.25">
      <c r="B17" s="64"/>
      <c r="C17" s="94" t="s">
        <v>127</v>
      </c>
      <c r="D17" s="65" t="s">
        <v>79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2:20" s="79" customFormat="1" ht="27" customHeight="1" x14ac:dyDescent="0.25">
      <c r="B18" s="64"/>
      <c r="C18" s="73" t="s">
        <v>53</v>
      </c>
      <c r="D18" s="66" t="s">
        <v>80</v>
      </c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</row>
    <row r="19" spans="2:20" s="79" customFormat="1" ht="20.25" customHeight="1" x14ac:dyDescent="0.25">
      <c r="B19" s="64"/>
      <c r="C19" s="72" t="s">
        <v>54</v>
      </c>
      <c r="D19" s="65" t="s">
        <v>78</v>
      </c>
      <c r="F19" s="116">
        <f t="shared" ref="F19:O19" si="5">F18*F17</f>
        <v>0</v>
      </c>
      <c r="G19" s="116">
        <f t="shared" si="5"/>
        <v>0</v>
      </c>
      <c r="H19" s="116">
        <f t="shared" si="5"/>
        <v>0</v>
      </c>
      <c r="I19" s="116">
        <f t="shared" si="5"/>
        <v>0</v>
      </c>
      <c r="J19" s="116">
        <f t="shared" si="5"/>
        <v>0</v>
      </c>
      <c r="K19" s="116">
        <f t="shared" si="5"/>
        <v>0</v>
      </c>
      <c r="L19" s="116">
        <f t="shared" si="5"/>
        <v>0</v>
      </c>
      <c r="M19" s="116">
        <f t="shared" si="5"/>
        <v>0</v>
      </c>
      <c r="N19" s="116">
        <f t="shared" si="5"/>
        <v>0</v>
      </c>
      <c r="O19" s="116">
        <f t="shared" si="5"/>
        <v>0</v>
      </c>
      <c r="P19" s="117">
        <f t="shared" ref="P19:T19" si="6">P18*P17</f>
        <v>0</v>
      </c>
      <c r="Q19" s="117">
        <f t="shared" si="6"/>
        <v>0</v>
      </c>
      <c r="R19" s="117">
        <f t="shared" si="6"/>
        <v>0</v>
      </c>
      <c r="S19" s="117">
        <f t="shared" si="6"/>
        <v>0</v>
      </c>
      <c r="T19" s="117">
        <f t="shared" si="6"/>
        <v>0</v>
      </c>
    </row>
    <row r="20" spans="2:20" x14ac:dyDescent="0.25">
      <c r="C20" s="75"/>
    </row>
    <row r="21" spans="2:20" x14ac:dyDescent="0.25">
      <c r="B21" s="63" t="s">
        <v>60</v>
      </c>
      <c r="C21" s="74"/>
      <c r="D21" s="59"/>
    </row>
    <row r="22" spans="2:20" s="79" customFormat="1" ht="27.75" x14ac:dyDescent="0.25">
      <c r="B22" s="64"/>
      <c r="C22" s="94" t="s">
        <v>127</v>
      </c>
      <c r="D22" s="65" t="s">
        <v>79</v>
      </c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2:20" s="79" customFormat="1" ht="27" customHeight="1" x14ac:dyDescent="0.25">
      <c r="B23" s="64"/>
      <c r="C23" s="73" t="s">
        <v>53</v>
      </c>
      <c r="D23" s="66" t="s">
        <v>80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</row>
    <row r="24" spans="2:20" s="79" customFormat="1" ht="20.25" customHeight="1" x14ac:dyDescent="0.25">
      <c r="B24" s="64"/>
      <c r="C24" s="72" t="s">
        <v>54</v>
      </c>
      <c r="D24" s="65" t="s">
        <v>78</v>
      </c>
      <c r="F24" s="116">
        <f t="shared" ref="F24:O24" si="7">F23*F22</f>
        <v>0</v>
      </c>
      <c r="G24" s="116">
        <f t="shared" si="7"/>
        <v>0</v>
      </c>
      <c r="H24" s="116">
        <f t="shared" si="7"/>
        <v>0</v>
      </c>
      <c r="I24" s="116">
        <f t="shared" si="7"/>
        <v>0</v>
      </c>
      <c r="J24" s="116">
        <f t="shared" si="7"/>
        <v>0</v>
      </c>
      <c r="K24" s="116">
        <f t="shared" si="7"/>
        <v>0</v>
      </c>
      <c r="L24" s="116">
        <f t="shared" si="7"/>
        <v>0</v>
      </c>
      <c r="M24" s="116">
        <f t="shared" si="7"/>
        <v>0</v>
      </c>
      <c r="N24" s="116">
        <f t="shared" si="7"/>
        <v>0</v>
      </c>
      <c r="O24" s="116">
        <f t="shared" si="7"/>
        <v>0</v>
      </c>
      <c r="P24" s="117">
        <f t="shared" ref="P24:T24" si="8">P23*P22</f>
        <v>0</v>
      </c>
      <c r="Q24" s="117">
        <f t="shared" si="8"/>
        <v>0</v>
      </c>
      <c r="R24" s="117">
        <f t="shared" si="8"/>
        <v>0</v>
      </c>
      <c r="S24" s="117">
        <f t="shared" si="8"/>
        <v>0</v>
      </c>
      <c r="T24" s="117">
        <f t="shared" si="8"/>
        <v>0</v>
      </c>
    </row>
    <row r="25" spans="2:20" x14ac:dyDescent="0.25">
      <c r="C25" s="75"/>
    </row>
    <row r="26" spans="2:20" x14ac:dyDescent="0.25">
      <c r="B26" s="63" t="s">
        <v>61</v>
      </c>
      <c r="C26" s="74"/>
      <c r="D26" s="59"/>
    </row>
    <row r="27" spans="2:20" s="79" customFormat="1" ht="27.75" x14ac:dyDescent="0.25">
      <c r="B27" s="64"/>
      <c r="C27" s="94" t="s">
        <v>127</v>
      </c>
      <c r="D27" s="65" t="s">
        <v>79</v>
      </c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2:20" s="79" customFormat="1" ht="27" customHeight="1" x14ac:dyDescent="0.25">
      <c r="B28" s="64"/>
      <c r="C28" s="73" t="s">
        <v>53</v>
      </c>
      <c r="D28" s="66" t="s">
        <v>80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</row>
    <row r="29" spans="2:20" s="79" customFormat="1" ht="20.25" customHeight="1" x14ac:dyDescent="0.25">
      <c r="B29" s="64"/>
      <c r="C29" s="72" t="s">
        <v>54</v>
      </c>
      <c r="D29" s="65" t="s">
        <v>78</v>
      </c>
      <c r="F29" s="116">
        <f t="shared" ref="F29:O29" si="9">F28*F27</f>
        <v>0</v>
      </c>
      <c r="G29" s="116">
        <f t="shared" si="9"/>
        <v>0</v>
      </c>
      <c r="H29" s="116">
        <f t="shared" si="9"/>
        <v>0</v>
      </c>
      <c r="I29" s="116">
        <f t="shared" si="9"/>
        <v>0</v>
      </c>
      <c r="J29" s="116">
        <f t="shared" si="9"/>
        <v>0</v>
      </c>
      <c r="K29" s="116">
        <f t="shared" si="9"/>
        <v>0</v>
      </c>
      <c r="L29" s="116">
        <f t="shared" si="9"/>
        <v>0</v>
      </c>
      <c r="M29" s="116">
        <f t="shared" si="9"/>
        <v>0</v>
      </c>
      <c r="N29" s="116">
        <f t="shared" si="9"/>
        <v>0</v>
      </c>
      <c r="O29" s="116">
        <f t="shared" si="9"/>
        <v>0</v>
      </c>
      <c r="P29" s="117">
        <f t="shared" ref="P29:T29" si="10">P28*P27</f>
        <v>0</v>
      </c>
      <c r="Q29" s="117">
        <f t="shared" si="10"/>
        <v>0</v>
      </c>
      <c r="R29" s="117">
        <f t="shared" si="10"/>
        <v>0</v>
      </c>
      <c r="S29" s="117">
        <f t="shared" si="10"/>
        <v>0</v>
      </c>
      <c r="T29" s="117">
        <f t="shared" si="10"/>
        <v>0</v>
      </c>
    </row>
    <row r="31" spans="2:20" ht="15.75" thickBot="1" x14ac:dyDescent="0.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 ht="21" customHeight="1" x14ac:dyDescent="0.25">
      <c r="C32" s="68" t="s">
        <v>56</v>
      </c>
      <c r="D32" s="71" t="s">
        <v>77</v>
      </c>
      <c r="F32" s="118">
        <f t="shared" ref="F32:O32" si="11">F9+F14+F19+F24+F29</f>
        <v>0</v>
      </c>
      <c r="G32" s="118">
        <f t="shared" si="11"/>
        <v>0</v>
      </c>
      <c r="H32" s="118">
        <f t="shared" si="11"/>
        <v>0</v>
      </c>
      <c r="I32" s="118">
        <f t="shared" si="11"/>
        <v>0</v>
      </c>
      <c r="J32" s="118">
        <f t="shared" si="11"/>
        <v>0</v>
      </c>
      <c r="K32" s="118">
        <f t="shared" si="11"/>
        <v>0</v>
      </c>
      <c r="L32" s="118">
        <f t="shared" si="11"/>
        <v>0</v>
      </c>
      <c r="M32" s="118">
        <f t="shared" si="11"/>
        <v>0</v>
      </c>
      <c r="N32" s="118">
        <f>N9+N14+N19+N24+N29</f>
        <v>0</v>
      </c>
      <c r="O32" s="118">
        <f t="shared" si="11"/>
        <v>0</v>
      </c>
      <c r="P32" s="119">
        <f t="shared" ref="P32:T32" si="12">P9+P14+P19+P24+P29</f>
        <v>0</v>
      </c>
      <c r="Q32" s="119">
        <f t="shared" si="12"/>
        <v>0</v>
      </c>
      <c r="R32" s="119">
        <f t="shared" si="12"/>
        <v>0</v>
      </c>
      <c r="S32" s="119">
        <f t="shared" si="12"/>
        <v>0</v>
      </c>
      <c r="T32" s="119">
        <f t="shared" si="12"/>
        <v>0</v>
      </c>
    </row>
    <row r="33" spans="4:20" x14ac:dyDescent="0.25"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77"/>
      <c r="R33" s="77"/>
      <c r="S33" s="77"/>
      <c r="T33" s="77"/>
    </row>
    <row r="34" spans="4:20" s="79" customFormat="1" ht="19.5" customHeight="1" x14ac:dyDescent="0.25">
      <c r="D34" s="78" t="s">
        <v>81</v>
      </c>
      <c r="F34" s="118">
        <f t="shared" ref="F34:O34" si="13">F32/1000</f>
        <v>0</v>
      </c>
      <c r="G34" s="118">
        <f t="shared" si="13"/>
        <v>0</v>
      </c>
      <c r="H34" s="118">
        <f t="shared" si="13"/>
        <v>0</v>
      </c>
      <c r="I34" s="118">
        <f t="shared" si="13"/>
        <v>0</v>
      </c>
      <c r="J34" s="118">
        <f t="shared" si="13"/>
        <v>0</v>
      </c>
      <c r="K34" s="118">
        <f t="shared" si="13"/>
        <v>0</v>
      </c>
      <c r="L34" s="118">
        <f t="shared" si="13"/>
        <v>0</v>
      </c>
      <c r="M34" s="118">
        <f t="shared" si="13"/>
        <v>0</v>
      </c>
      <c r="N34" s="118">
        <f t="shared" si="13"/>
        <v>0</v>
      </c>
      <c r="O34" s="118">
        <f t="shared" si="13"/>
        <v>0</v>
      </c>
      <c r="P34" s="119">
        <f t="shared" ref="P34:T34" si="14">P32/1000</f>
        <v>0</v>
      </c>
      <c r="Q34" s="119">
        <f t="shared" si="14"/>
        <v>0</v>
      </c>
      <c r="R34" s="119">
        <f t="shared" si="14"/>
        <v>0</v>
      </c>
      <c r="S34" s="119">
        <f t="shared" si="14"/>
        <v>0</v>
      </c>
      <c r="T34" s="119">
        <f t="shared" si="14"/>
        <v>0</v>
      </c>
    </row>
    <row r="35" spans="4:20" x14ac:dyDescent="0.25">
      <c r="F35" s="77"/>
      <c r="G35" s="77"/>
      <c r="H35" s="77"/>
      <c r="I35" s="77"/>
      <c r="J35" s="77"/>
      <c r="K35" s="77"/>
      <c r="L35" s="77"/>
      <c r="M35" s="77"/>
      <c r="N35" s="77"/>
      <c r="O35" s="77"/>
    </row>
    <row r="36" spans="4:20" x14ac:dyDescent="0.25"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4:20" x14ac:dyDescent="0.25">
      <c r="F37" s="77"/>
      <c r="G37" s="77"/>
      <c r="H37" s="77"/>
      <c r="I37" s="77"/>
      <c r="J37" s="77"/>
      <c r="K37" s="77"/>
      <c r="L37" s="77"/>
      <c r="M37" s="77"/>
      <c r="N37" s="77"/>
      <c r="O37" s="77"/>
    </row>
  </sheetData>
  <protectedRanges>
    <protectedRange sqref="F7:O7 F12:O12 F17:O17 F22:O22 C27 F27:O27 C22 C17 C12 C7" name="Rozstęp2"/>
  </protectedRanges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zoomScale="90" zoomScaleNormal="90" workbookViewId="0">
      <selection activeCell="A2" sqref="A2:E2"/>
    </sheetView>
  </sheetViews>
  <sheetFormatPr defaultRowHeight="15" x14ac:dyDescent="0.25"/>
  <cols>
    <col min="1" max="1" width="9.7109375" style="62" customWidth="1"/>
    <col min="2" max="2" width="21.85546875" style="62" customWidth="1"/>
    <col min="3" max="3" width="28.28515625" style="62" customWidth="1"/>
    <col min="4" max="4" width="11.42578125" style="62" customWidth="1"/>
    <col min="5" max="5" width="5.5703125" style="62" customWidth="1"/>
    <col min="6" max="20" width="10.7109375" style="62" customWidth="1"/>
    <col min="21" max="16384" width="9.140625" style="62"/>
  </cols>
  <sheetData>
    <row r="2" spans="1:20" s="59" customFormat="1" ht="17.25" customHeight="1" x14ac:dyDescent="0.25">
      <c r="A2" s="172" t="s">
        <v>69</v>
      </c>
      <c r="B2" s="172"/>
      <c r="C2" s="172"/>
      <c r="D2" s="172"/>
      <c r="E2" s="172"/>
      <c r="F2" s="58"/>
      <c r="G2" s="58"/>
    </row>
    <row r="3" spans="1:20" x14ac:dyDescent="0.25">
      <c r="A3" s="60"/>
      <c r="B3" s="58"/>
      <c r="C3" s="58"/>
      <c r="D3" s="58"/>
      <c r="E3" s="58"/>
      <c r="F3" s="61"/>
      <c r="G3" s="61"/>
    </row>
    <row r="4" spans="1:20" ht="24" x14ac:dyDescent="0.25">
      <c r="F4" s="17" t="str">
        <f>'Dane ekonomiczno-finansowe'!Q26</f>
        <v>Plan rok (+1)</v>
      </c>
      <c r="G4" s="17" t="str">
        <f>'Dane ekonomiczno-finansowe'!R26</f>
        <v>Plan rok (+2)</v>
      </c>
      <c r="H4" s="17" t="str">
        <f>'Dane ekonomiczno-finansowe'!S26</f>
        <v>Plan rok (+3)</v>
      </c>
      <c r="I4" s="17" t="str">
        <f>'Dane ekonomiczno-finansowe'!T26</f>
        <v>Plan rok (+4)</v>
      </c>
      <c r="J4" s="17" t="str">
        <f>'Dane ekonomiczno-finansowe'!U26</f>
        <v>Plan rok (+5)</v>
      </c>
      <c r="K4" s="17" t="str">
        <f>'Dane ekonomiczno-finansowe'!V26</f>
        <v>Plan rok (+6)</v>
      </c>
      <c r="L4" s="17" t="str">
        <f>'Dane ekonomiczno-finansowe'!W26</f>
        <v>Plan rok (+7)</v>
      </c>
      <c r="M4" s="17" t="str">
        <f>'Dane ekonomiczno-finansowe'!X26</f>
        <v>Plan rok (+8)</v>
      </c>
      <c r="N4" s="17" t="str">
        <f>'Dane ekonomiczno-finansowe'!Y26</f>
        <v>Plan rok (+9)</v>
      </c>
      <c r="O4" s="17" t="str">
        <f>'Dane ekonomiczno-finansowe'!Z26</f>
        <v>Plan rok (+10)</v>
      </c>
      <c r="P4" s="17" t="str">
        <f>'Dane ekonomiczno-finansowe'!AA26</f>
        <v>Plan rok (+11)</v>
      </c>
      <c r="Q4" s="17" t="str">
        <f>'Dane ekonomiczno-finansowe'!AB26</f>
        <v>Plan rok (+12)</v>
      </c>
      <c r="R4" s="17" t="str">
        <f>'Dane ekonomiczno-finansowe'!AC26</f>
        <v>Plan rok (+13)</v>
      </c>
      <c r="S4" s="17" t="str">
        <f>'Dane ekonomiczno-finansowe'!AD26</f>
        <v>Plan rok (+14)</v>
      </c>
      <c r="T4" s="17" t="str">
        <f>'Dane ekonomiczno-finansowe'!AE26</f>
        <v>Plan rok (+15)</v>
      </c>
    </row>
    <row r="6" spans="1:20" x14ac:dyDescent="0.25">
      <c r="B6" s="63" t="s">
        <v>57</v>
      </c>
      <c r="C6" s="59"/>
      <c r="D6" s="59"/>
    </row>
    <row r="7" spans="1:20" s="79" customFormat="1" ht="27.75" x14ac:dyDescent="0.25">
      <c r="B7" s="64"/>
      <c r="C7" s="94" t="s">
        <v>128</v>
      </c>
      <c r="D7" s="65" t="s">
        <v>82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0" s="79" customFormat="1" ht="26.25" customHeight="1" x14ac:dyDescent="0.25">
      <c r="B8" s="64"/>
      <c r="C8" s="73" t="s">
        <v>53</v>
      </c>
      <c r="D8" s="66" t="s">
        <v>83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0" s="79" customFormat="1" ht="19.5" customHeight="1" x14ac:dyDescent="0.25">
      <c r="B9" s="64"/>
      <c r="C9" s="72" t="s">
        <v>54</v>
      </c>
      <c r="D9" s="65" t="s">
        <v>44</v>
      </c>
      <c r="F9" s="116">
        <f t="shared" ref="F9:O9" si="0">F8*F7</f>
        <v>0</v>
      </c>
      <c r="G9" s="116">
        <f t="shared" si="0"/>
        <v>0</v>
      </c>
      <c r="H9" s="116">
        <f t="shared" si="0"/>
        <v>0</v>
      </c>
      <c r="I9" s="116">
        <f t="shared" si="0"/>
        <v>0</v>
      </c>
      <c r="J9" s="116">
        <f t="shared" si="0"/>
        <v>0</v>
      </c>
      <c r="K9" s="116">
        <f t="shared" si="0"/>
        <v>0</v>
      </c>
      <c r="L9" s="116">
        <f t="shared" si="0"/>
        <v>0</v>
      </c>
      <c r="M9" s="116">
        <f t="shared" si="0"/>
        <v>0</v>
      </c>
      <c r="N9" s="116">
        <f t="shared" ref="N9" si="1">N8*N7</f>
        <v>0</v>
      </c>
      <c r="O9" s="116">
        <f t="shared" si="0"/>
        <v>0</v>
      </c>
      <c r="P9" s="117">
        <f t="shared" ref="P9:T9" si="2">P8*P7</f>
        <v>0</v>
      </c>
      <c r="Q9" s="117">
        <f t="shared" si="2"/>
        <v>0</v>
      </c>
      <c r="R9" s="117">
        <f t="shared" si="2"/>
        <v>0</v>
      </c>
      <c r="S9" s="117">
        <f t="shared" si="2"/>
        <v>0</v>
      </c>
      <c r="T9" s="117">
        <f t="shared" si="2"/>
        <v>0</v>
      </c>
    </row>
    <row r="10" spans="1:20" x14ac:dyDescent="0.25">
      <c r="B10" s="59"/>
      <c r="C10" s="59"/>
      <c r="D10" s="59"/>
    </row>
    <row r="11" spans="1:20" x14ac:dyDescent="0.25">
      <c r="B11" s="63" t="s">
        <v>58</v>
      </c>
      <c r="C11" s="59"/>
      <c r="D11" s="59"/>
    </row>
    <row r="12" spans="1:20" s="79" customFormat="1" ht="27.75" x14ac:dyDescent="0.25">
      <c r="B12" s="64"/>
      <c r="C12" s="94" t="s">
        <v>128</v>
      </c>
      <c r="D12" s="65" t="s">
        <v>82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0" s="79" customFormat="1" ht="26.25" customHeight="1" x14ac:dyDescent="0.25">
      <c r="B13" s="64"/>
      <c r="C13" s="73" t="s">
        <v>53</v>
      </c>
      <c r="D13" s="66" t="s">
        <v>83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</row>
    <row r="14" spans="1:20" s="79" customFormat="1" ht="19.5" customHeight="1" x14ac:dyDescent="0.25">
      <c r="B14" s="64"/>
      <c r="C14" s="72" t="s">
        <v>54</v>
      </c>
      <c r="D14" s="65" t="s">
        <v>44</v>
      </c>
      <c r="F14" s="116">
        <f t="shared" ref="F14:O14" si="3">F13*F12</f>
        <v>0</v>
      </c>
      <c r="G14" s="116">
        <f t="shared" si="3"/>
        <v>0</v>
      </c>
      <c r="H14" s="116">
        <f t="shared" si="3"/>
        <v>0</v>
      </c>
      <c r="I14" s="116">
        <f t="shared" si="3"/>
        <v>0</v>
      </c>
      <c r="J14" s="116">
        <f t="shared" si="3"/>
        <v>0</v>
      </c>
      <c r="K14" s="116">
        <f t="shared" si="3"/>
        <v>0</v>
      </c>
      <c r="L14" s="116">
        <f t="shared" si="3"/>
        <v>0</v>
      </c>
      <c r="M14" s="116">
        <f t="shared" si="3"/>
        <v>0</v>
      </c>
      <c r="N14" s="116">
        <f t="shared" si="3"/>
        <v>0</v>
      </c>
      <c r="O14" s="116">
        <f t="shared" si="3"/>
        <v>0</v>
      </c>
      <c r="P14" s="117">
        <f t="shared" ref="P14:T14" si="4">P13*P12</f>
        <v>0</v>
      </c>
      <c r="Q14" s="117">
        <f t="shared" si="4"/>
        <v>0</v>
      </c>
      <c r="R14" s="117">
        <f t="shared" si="4"/>
        <v>0</v>
      </c>
      <c r="S14" s="117">
        <f t="shared" si="4"/>
        <v>0</v>
      </c>
      <c r="T14" s="117">
        <f t="shared" si="4"/>
        <v>0</v>
      </c>
    </row>
    <row r="16" spans="1:20" x14ac:dyDescent="0.25">
      <c r="B16" s="63" t="s">
        <v>59</v>
      </c>
      <c r="C16" s="59"/>
      <c r="D16" s="59"/>
    </row>
    <row r="17" spans="2:20" s="79" customFormat="1" ht="27.75" x14ac:dyDescent="0.25">
      <c r="B17" s="64"/>
      <c r="C17" s="94" t="s">
        <v>128</v>
      </c>
      <c r="D17" s="65" t="s">
        <v>82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2:20" s="79" customFormat="1" ht="26.25" customHeight="1" x14ac:dyDescent="0.25">
      <c r="B18" s="64"/>
      <c r="C18" s="73" t="s">
        <v>53</v>
      </c>
      <c r="D18" s="66" t="s">
        <v>83</v>
      </c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</row>
    <row r="19" spans="2:20" s="79" customFormat="1" ht="19.5" customHeight="1" x14ac:dyDescent="0.25">
      <c r="B19" s="64"/>
      <c r="C19" s="72" t="s">
        <v>54</v>
      </c>
      <c r="D19" s="65" t="s">
        <v>44</v>
      </c>
      <c r="F19" s="116">
        <f t="shared" ref="F19:O19" si="5">F18*F17</f>
        <v>0</v>
      </c>
      <c r="G19" s="116">
        <f t="shared" si="5"/>
        <v>0</v>
      </c>
      <c r="H19" s="116">
        <f t="shared" si="5"/>
        <v>0</v>
      </c>
      <c r="I19" s="116">
        <f t="shared" si="5"/>
        <v>0</v>
      </c>
      <c r="J19" s="116">
        <f t="shared" si="5"/>
        <v>0</v>
      </c>
      <c r="K19" s="116">
        <f t="shared" si="5"/>
        <v>0</v>
      </c>
      <c r="L19" s="116">
        <f t="shared" si="5"/>
        <v>0</v>
      </c>
      <c r="M19" s="116">
        <f t="shared" si="5"/>
        <v>0</v>
      </c>
      <c r="N19" s="116">
        <f t="shared" si="5"/>
        <v>0</v>
      </c>
      <c r="O19" s="116">
        <f t="shared" si="5"/>
        <v>0</v>
      </c>
      <c r="P19" s="117">
        <f t="shared" ref="P19:T19" si="6">P18*P17</f>
        <v>0</v>
      </c>
      <c r="Q19" s="117">
        <f t="shared" si="6"/>
        <v>0</v>
      </c>
      <c r="R19" s="117">
        <f t="shared" si="6"/>
        <v>0</v>
      </c>
      <c r="S19" s="117">
        <f t="shared" si="6"/>
        <v>0</v>
      </c>
      <c r="T19" s="117">
        <f t="shared" si="6"/>
        <v>0</v>
      </c>
    </row>
    <row r="21" spans="2:20" x14ac:dyDescent="0.25">
      <c r="B21" s="63" t="s">
        <v>60</v>
      </c>
      <c r="C21" s="59"/>
      <c r="D21" s="59"/>
    </row>
    <row r="22" spans="2:20" s="79" customFormat="1" ht="27.75" x14ac:dyDescent="0.25">
      <c r="B22" s="64"/>
      <c r="C22" s="94" t="s">
        <v>128</v>
      </c>
      <c r="D22" s="65" t="s">
        <v>82</v>
      </c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2:20" s="79" customFormat="1" ht="26.25" customHeight="1" x14ac:dyDescent="0.25">
      <c r="B23" s="64"/>
      <c r="C23" s="73" t="s">
        <v>53</v>
      </c>
      <c r="D23" s="66" t="s">
        <v>83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</row>
    <row r="24" spans="2:20" s="79" customFormat="1" ht="19.5" customHeight="1" x14ac:dyDescent="0.25">
      <c r="B24" s="64"/>
      <c r="C24" s="72" t="s">
        <v>54</v>
      </c>
      <c r="D24" s="65" t="s">
        <v>44</v>
      </c>
      <c r="F24" s="116">
        <f t="shared" ref="F24:O24" si="7">F23*F22</f>
        <v>0</v>
      </c>
      <c r="G24" s="116">
        <f t="shared" si="7"/>
        <v>0</v>
      </c>
      <c r="H24" s="116">
        <f t="shared" si="7"/>
        <v>0</v>
      </c>
      <c r="I24" s="116">
        <f t="shared" si="7"/>
        <v>0</v>
      </c>
      <c r="J24" s="116">
        <f t="shared" si="7"/>
        <v>0</v>
      </c>
      <c r="K24" s="116">
        <f t="shared" si="7"/>
        <v>0</v>
      </c>
      <c r="L24" s="116">
        <f t="shared" si="7"/>
        <v>0</v>
      </c>
      <c r="M24" s="116">
        <f t="shared" si="7"/>
        <v>0</v>
      </c>
      <c r="N24" s="116">
        <f t="shared" si="7"/>
        <v>0</v>
      </c>
      <c r="O24" s="116">
        <f t="shared" si="7"/>
        <v>0</v>
      </c>
      <c r="P24" s="117">
        <f t="shared" ref="P24:T24" si="8">P23*P22</f>
        <v>0</v>
      </c>
      <c r="Q24" s="117">
        <f t="shared" si="8"/>
        <v>0</v>
      </c>
      <c r="R24" s="117">
        <f t="shared" si="8"/>
        <v>0</v>
      </c>
      <c r="S24" s="117">
        <f t="shared" si="8"/>
        <v>0</v>
      </c>
      <c r="T24" s="117">
        <f t="shared" si="8"/>
        <v>0</v>
      </c>
    </row>
    <row r="26" spans="2:20" x14ac:dyDescent="0.25">
      <c r="B26" s="63" t="s">
        <v>61</v>
      </c>
      <c r="C26" s="59"/>
      <c r="D26" s="59"/>
    </row>
    <row r="27" spans="2:20" s="79" customFormat="1" ht="27.75" x14ac:dyDescent="0.25">
      <c r="B27" s="64"/>
      <c r="C27" s="94" t="s">
        <v>128</v>
      </c>
      <c r="D27" s="65" t="s">
        <v>82</v>
      </c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2:20" s="79" customFormat="1" ht="26.25" customHeight="1" x14ac:dyDescent="0.25">
      <c r="B28" s="64"/>
      <c r="C28" s="73" t="s">
        <v>53</v>
      </c>
      <c r="D28" s="66" t="s">
        <v>83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</row>
    <row r="29" spans="2:20" s="79" customFormat="1" ht="19.5" customHeight="1" x14ac:dyDescent="0.25">
      <c r="B29" s="64"/>
      <c r="C29" s="72" t="s">
        <v>54</v>
      </c>
      <c r="D29" s="65" t="s">
        <v>44</v>
      </c>
      <c r="F29" s="116">
        <f t="shared" ref="F29:O29" si="9">F28*F27</f>
        <v>0</v>
      </c>
      <c r="G29" s="116">
        <f t="shared" si="9"/>
        <v>0</v>
      </c>
      <c r="H29" s="116">
        <f t="shared" si="9"/>
        <v>0</v>
      </c>
      <c r="I29" s="116">
        <f t="shared" si="9"/>
        <v>0</v>
      </c>
      <c r="J29" s="116">
        <f t="shared" si="9"/>
        <v>0</v>
      </c>
      <c r="K29" s="116">
        <f t="shared" si="9"/>
        <v>0</v>
      </c>
      <c r="L29" s="116">
        <f t="shared" si="9"/>
        <v>0</v>
      </c>
      <c r="M29" s="116">
        <f t="shared" si="9"/>
        <v>0</v>
      </c>
      <c r="N29" s="116">
        <f t="shared" si="9"/>
        <v>0</v>
      </c>
      <c r="O29" s="116">
        <f t="shared" si="9"/>
        <v>0</v>
      </c>
      <c r="P29" s="117">
        <f t="shared" ref="P29:T29" si="10">P28*P27</f>
        <v>0</v>
      </c>
      <c r="Q29" s="117">
        <f t="shared" si="10"/>
        <v>0</v>
      </c>
      <c r="R29" s="117">
        <f t="shared" si="10"/>
        <v>0</v>
      </c>
      <c r="S29" s="117">
        <f t="shared" si="10"/>
        <v>0</v>
      </c>
      <c r="T29" s="117">
        <f t="shared" si="10"/>
        <v>0</v>
      </c>
    </row>
    <row r="31" spans="2:20" ht="15.75" thickBot="1" x14ac:dyDescent="0.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 ht="20.25" customHeight="1" x14ac:dyDescent="0.25">
      <c r="C32" s="68" t="s">
        <v>56</v>
      </c>
      <c r="D32" s="71" t="s">
        <v>77</v>
      </c>
      <c r="F32" s="116">
        <f t="shared" ref="F32:O32" si="11">F9+F14+F19+F24+F29</f>
        <v>0</v>
      </c>
      <c r="G32" s="116">
        <f t="shared" si="11"/>
        <v>0</v>
      </c>
      <c r="H32" s="116">
        <f t="shared" si="11"/>
        <v>0</v>
      </c>
      <c r="I32" s="116">
        <f t="shared" si="11"/>
        <v>0</v>
      </c>
      <c r="J32" s="116">
        <f t="shared" si="11"/>
        <v>0</v>
      </c>
      <c r="K32" s="116">
        <f t="shared" si="11"/>
        <v>0</v>
      </c>
      <c r="L32" s="116">
        <f t="shared" si="11"/>
        <v>0</v>
      </c>
      <c r="M32" s="116">
        <f t="shared" si="11"/>
        <v>0</v>
      </c>
      <c r="N32" s="116">
        <f t="shared" ref="N32" si="12">N9+N14+N19+N24+N29</f>
        <v>0</v>
      </c>
      <c r="O32" s="116">
        <f t="shared" si="11"/>
        <v>0</v>
      </c>
      <c r="P32" s="117">
        <f t="shared" ref="P32:T32" si="13">P9+P14+P19+P24+P29</f>
        <v>0</v>
      </c>
      <c r="Q32" s="117">
        <f t="shared" si="13"/>
        <v>0</v>
      </c>
      <c r="R32" s="117">
        <f t="shared" si="13"/>
        <v>0</v>
      </c>
      <c r="S32" s="117">
        <f t="shared" si="13"/>
        <v>0</v>
      </c>
      <c r="T32" s="117">
        <f t="shared" si="13"/>
        <v>0</v>
      </c>
    </row>
    <row r="33" spans="4:20" x14ac:dyDescent="0.25"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4:20" s="79" customFormat="1" ht="19.5" customHeight="1" x14ac:dyDescent="0.25">
      <c r="D34" s="78" t="s">
        <v>81</v>
      </c>
      <c r="F34" s="116">
        <f t="shared" ref="F34:O34" si="14">F32/1000</f>
        <v>0</v>
      </c>
      <c r="G34" s="116">
        <f t="shared" si="14"/>
        <v>0</v>
      </c>
      <c r="H34" s="116">
        <f t="shared" si="14"/>
        <v>0</v>
      </c>
      <c r="I34" s="116">
        <f t="shared" si="14"/>
        <v>0</v>
      </c>
      <c r="J34" s="116">
        <f t="shared" si="14"/>
        <v>0</v>
      </c>
      <c r="K34" s="116">
        <f t="shared" si="14"/>
        <v>0</v>
      </c>
      <c r="L34" s="116">
        <f t="shared" si="14"/>
        <v>0</v>
      </c>
      <c r="M34" s="116">
        <f t="shared" si="14"/>
        <v>0</v>
      </c>
      <c r="N34" s="116">
        <f t="shared" si="14"/>
        <v>0</v>
      </c>
      <c r="O34" s="116">
        <f t="shared" si="14"/>
        <v>0</v>
      </c>
      <c r="P34" s="117">
        <f t="shared" ref="P34:T34" si="15">P32/1000</f>
        <v>0</v>
      </c>
      <c r="Q34" s="117">
        <f t="shared" si="15"/>
        <v>0</v>
      </c>
      <c r="R34" s="117">
        <f t="shared" si="15"/>
        <v>0</v>
      </c>
      <c r="S34" s="117">
        <f t="shared" si="15"/>
        <v>0</v>
      </c>
      <c r="T34" s="117">
        <f t="shared" si="15"/>
        <v>0</v>
      </c>
    </row>
  </sheetData>
  <protectedRanges>
    <protectedRange sqref="C7 C27 C22 C17 C12" name="Rozstęp2"/>
  </protectedRanges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"/>
  <sheetViews>
    <sheetView zoomScale="90" zoomScaleNormal="90" workbookViewId="0">
      <selection activeCell="A2" sqref="A2:E2"/>
    </sheetView>
  </sheetViews>
  <sheetFormatPr defaultRowHeight="15" x14ac:dyDescent="0.25"/>
  <cols>
    <col min="1" max="1" width="9.7109375" style="62" customWidth="1"/>
    <col min="2" max="2" width="21.85546875" style="62" customWidth="1"/>
    <col min="3" max="3" width="28.28515625" style="62" customWidth="1"/>
    <col min="4" max="4" width="11.42578125" style="62" customWidth="1"/>
    <col min="5" max="5" width="5.5703125" style="62" customWidth="1"/>
    <col min="6" max="20" width="10.7109375" style="62" customWidth="1"/>
    <col min="21" max="16384" width="9.140625" style="62"/>
  </cols>
  <sheetData>
    <row r="2" spans="1:20" s="59" customFormat="1" ht="17.25" customHeight="1" x14ac:dyDescent="0.25">
      <c r="A2" s="172" t="s">
        <v>55</v>
      </c>
      <c r="B2" s="172"/>
      <c r="C2" s="172"/>
      <c r="D2" s="172"/>
      <c r="E2" s="172"/>
      <c r="F2" s="58"/>
      <c r="G2" s="58"/>
    </row>
    <row r="3" spans="1:20" x14ac:dyDescent="0.25">
      <c r="A3" s="60"/>
      <c r="B3" s="58"/>
      <c r="C3" s="58"/>
      <c r="D3" s="58"/>
      <c r="E3" s="58"/>
      <c r="F3" s="61"/>
      <c r="G3" s="61"/>
    </row>
    <row r="4" spans="1:20" ht="24.75" customHeight="1" x14ac:dyDescent="0.25">
      <c r="F4" s="17" t="str">
        <f>'Dane ekonomiczno-finansowe'!Q26</f>
        <v>Plan rok (+1)</v>
      </c>
      <c r="G4" s="17" t="str">
        <f>'Dane ekonomiczno-finansowe'!R26</f>
        <v>Plan rok (+2)</v>
      </c>
      <c r="H4" s="17" t="str">
        <f>'Dane ekonomiczno-finansowe'!S26</f>
        <v>Plan rok (+3)</v>
      </c>
      <c r="I4" s="17" t="str">
        <f>'Dane ekonomiczno-finansowe'!T26</f>
        <v>Plan rok (+4)</v>
      </c>
      <c r="J4" s="17" t="str">
        <f>'Dane ekonomiczno-finansowe'!U26</f>
        <v>Plan rok (+5)</v>
      </c>
      <c r="K4" s="17" t="str">
        <f>'Dane ekonomiczno-finansowe'!V26</f>
        <v>Plan rok (+6)</v>
      </c>
      <c r="L4" s="17" t="str">
        <f>'Dane ekonomiczno-finansowe'!W26</f>
        <v>Plan rok (+7)</v>
      </c>
      <c r="M4" s="17" t="str">
        <f>'Dane ekonomiczno-finansowe'!X26</f>
        <v>Plan rok (+8)</v>
      </c>
      <c r="N4" s="17" t="str">
        <f>'Dane ekonomiczno-finansowe'!Y26</f>
        <v>Plan rok (+9)</v>
      </c>
      <c r="O4" s="17" t="str">
        <f>'Dane ekonomiczno-finansowe'!Z26</f>
        <v>Plan rok (+10)</v>
      </c>
      <c r="P4" s="17" t="str">
        <f>'Dane ekonomiczno-finansowe'!AA26</f>
        <v>Plan rok (+11)</v>
      </c>
      <c r="Q4" s="17" t="str">
        <f>'Dane ekonomiczno-finansowe'!AB26</f>
        <v>Plan rok (+12)</v>
      </c>
      <c r="R4" s="17" t="str">
        <f>'Dane ekonomiczno-finansowe'!AC26</f>
        <v>Plan rok (+13)</v>
      </c>
      <c r="S4" s="17" t="str">
        <f>'Dane ekonomiczno-finansowe'!AD26</f>
        <v>Plan rok (+14)</v>
      </c>
      <c r="T4" s="17" t="str">
        <f>'Dane ekonomiczno-finansowe'!AE26</f>
        <v>Plan rok (+15)</v>
      </c>
    </row>
    <row r="6" spans="1:20" x14ac:dyDescent="0.25">
      <c r="B6" s="63" t="s">
        <v>62</v>
      </c>
      <c r="C6" s="59"/>
      <c r="D6" s="59"/>
    </row>
    <row r="7" spans="1:20" x14ac:dyDescent="0.25">
      <c r="B7" s="70" t="s">
        <v>84</v>
      </c>
      <c r="C7" s="59"/>
      <c r="D7" s="59"/>
    </row>
    <row r="8" spans="1:20" s="79" customFormat="1" ht="27.75" x14ac:dyDescent="0.25">
      <c r="B8" s="64"/>
      <c r="C8" s="94" t="s">
        <v>129</v>
      </c>
      <c r="D8" s="65" t="s">
        <v>79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1:20" s="79" customFormat="1" ht="30" customHeight="1" x14ac:dyDescent="0.25">
      <c r="B9" s="64"/>
      <c r="C9" s="94" t="s">
        <v>130</v>
      </c>
      <c r="D9" s="66" t="s">
        <v>80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</row>
    <row r="10" spans="1:20" s="79" customFormat="1" ht="21.75" customHeight="1" x14ac:dyDescent="0.25">
      <c r="B10" s="64"/>
      <c r="C10" s="72" t="s">
        <v>54</v>
      </c>
      <c r="D10" s="65" t="s">
        <v>78</v>
      </c>
      <c r="F10" s="116">
        <f t="shared" ref="F10:O10" si="0">F9*F8</f>
        <v>0</v>
      </c>
      <c r="G10" s="116">
        <f t="shared" si="0"/>
        <v>0</v>
      </c>
      <c r="H10" s="116">
        <f t="shared" si="0"/>
        <v>0</v>
      </c>
      <c r="I10" s="116">
        <f t="shared" si="0"/>
        <v>0</v>
      </c>
      <c r="J10" s="116">
        <f t="shared" si="0"/>
        <v>0</v>
      </c>
      <c r="K10" s="116">
        <f t="shared" si="0"/>
        <v>0</v>
      </c>
      <c r="L10" s="116">
        <f t="shared" si="0"/>
        <v>0</v>
      </c>
      <c r="M10" s="116">
        <f t="shared" si="0"/>
        <v>0</v>
      </c>
      <c r="N10" s="116">
        <f t="shared" ref="N10" si="1">N9*N8</f>
        <v>0</v>
      </c>
      <c r="O10" s="116">
        <f t="shared" si="0"/>
        <v>0</v>
      </c>
      <c r="P10" s="117">
        <f t="shared" ref="P10:T10" si="2">P9*P8</f>
        <v>0</v>
      </c>
      <c r="Q10" s="117">
        <f t="shared" si="2"/>
        <v>0</v>
      </c>
      <c r="R10" s="117">
        <f t="shared" si="2"/>
        <v>0</v>
      </c>
      <c r="S10" s="117">
        <f t="shared" si="2"/>
        <v>0</v>
      </c>
      <c r="T10" s="117">
        <f t="shared" si="2"/>
        <v>0</v>
      </c>
    </row>
    <row r="11" spans="1:20" x14ac:dyDescent="0.25">
      <c r="B11" s="59"/>
      <c r="C11" s="59"/>
      <c r="D11" s="59"/>
    </row>
    <row r="12" spans="1:20" x14ac:dyDescent="0.25">
      <c r="B12" s="63" t="s">
        <v>63</v>
      </c>
      <c r="C12" s="59"/>
      <c r="D12" s="59"/>
    </row>
    <row r="13" spans="1:20" x14ac:dyDescent="0.25">
      <c r="B13" s="70" t="s">
        <v>84</v>
      </c>
      <c r="C13" s="74"/>
      <c r="D13" s="74"/>
    </row>
    <row r="14" spans="1:20" s="79" customFormat="1" ht="27.75" x14ac:dyDescent="0.25">
      <c r="B14" s="64"/>
      <c r="C14" s="94" t="s">
        <v>129</v>
      </c>
      <c r="D14" s="65" t="s">
        <v>79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1:20" s="79" customFormat="1" ht="30" customHeight="1" x14ac:dyDescent="0.25">
      <c r="B15" s="64"/>
      <c r="C15" s="94" t="s">
        <v>130</v>
      </c>
      <c r="D15" s="66" t="s">
        <v>80</v>
      </c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</row>
    <row r="16" spans="1:20" s="79" customFormat="1" ht="21.75" customHeight="1" x14ac:dyDescent="0.25">
      <c r="B16" s="64"/>
      <c r="C16" s="72" t="s">
        <v>54</v>
      </c>
      <c r="D16" s="65" t="s">
        <v>78</v>
      </c>
      <c r="F16" s="116">
        <f t="shared" ref="F16:O16" si="3">F15*F14</f>
        <v>0</v>
      </c>
      <c r="G16" s="116">
        <f t="shared" si="3"/>
        <v>0</v>
      </c>
      <c r="H16" s="116">
        <f t="shared" si="3"/>
        <v>0</v>
      </c>
      <c r="I16" s="116">
        <f t="shared" si="3"/>
        <v>0</v>
      </c>
      <c r="J16" s="116">
        <f t="shared" si="3"/>
        <v>0</v>
      </c>
      <c r="K16" s="116">
        <f t="shared" si="3"/>
        <v>0</v>
      </c>
      <c r="L16" s="116">
        <f t="shared" si="3"/>
        <v>0</v>
      </c>
      <c r="M16" s="116">
        <f t="shared" si="3"/>
        <v>0</v>
      </c>
      <c r="N16" s="116">
        <f t="shared" si="3"/>
        <v>0</v>
      </c>
      <c r="O16" s="116">
        <f t="shared" si="3"/>
        <v>0</v>
      </c>
      <c r="P16" s="117">
        <f t="shared" ref="P16:T16" si="4">P15*P14</f>
        <v>0</v>
      </c>
      <c r="Q16" s="117">
        <f t="shared" si="4"/>
        <v>0</v>
      </c>
      <c r="R16" s="117">
        <f t="shared" si="4"/>
        <v>0</v>
      </c>
      <c r="S16" s="117">
        <f t="shared" si="4"/>
        <v>0</v>
      </c>
      <c r="T16" s="117">
        <f t="shared" si="4"/>
        <v>0</v>
      </c>
    </row>
    <row r="17" spans="2:20" x14ac:dyDescent="0.25">
      <c r="C17" s="75"/>
      <c r="D17" s="75"/>
    </row>
    <row r="18" spans="2:20" x14ac:dyDescent="0.25">
      <c r="B18" s="63" t="s">
        <v>64</v>
      </c>
      <c r="C18" s="74"/>
      <c r="D18" s="74"/>
    </row>
    <row r="19" spans="2:20" x14ac:dyDescent="0.25">
      <c r="B19" s="70" t="s">
        <v>84</v>
      </c>
      <c r="C19" s="74"/>
      <c r="D19" s="74"/>
    </row>
    <row r="20" spans="2:20" s="79" customFormat="1" ht="27.75" x14ac:dyDescent="0.25">
      <c r="B20" s="64"/>
      <c r="C20" s="94" t="s">
        <v>129</v>
      </c>
      <c r="D20" s="65" t="s">
        <v>79</v>
      </c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2:20" s="79" customFormat="1" ht="30" customHeight="1" x14ac:dyDescent="0.25">
      <c r="B21" s="64"/>
      <c r="C21" s="94" t="s">
        <v>130</v>
      </c>
      <c r="D21" s="66" t="s">
        <v>80</v>
      </c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</row>
    <row r="22" spans="2:20" s="79" customFormat="1" ht="21.75" customHeight="1" x14ac:dyDescent="0.25">
      <c r="B22" s="64"/>
      <c r="C22" s="72" t="s">
        <v>54</v>
      </c>
      <c r="D22" s="65" t="s">
        <v>78</v>
      </c>
      <c r="F22" s="116">
        <f t="shared" ref="F22:O22" si="5">F21*F20</f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7">
        <f t="shared" ref="P22:T22" si="6">P21*P20</f>
        <v>0</v>
      </c>
      <c r="Q22" s="117">
        <f t="shared" si="6"/>
        <v>0</v>
      </c>
      <c r="R22" s="117">
        <f t="shared" si="6"/>
        <v>0</v>
      </c>
      <c r="S22" s="117">
        <f t="shared" si="6"/>
        <v>0</v>
      </c>
      <c r="T22" s="117">
        <f t="shared" si="6"/>
        <v>0</v>
      </c>
    </row>
    <row r="23" spans="2:20" x14ac:dyDescent="0.25">
      <c r="C23" s="75"/>
      <c r="D23" s="75"/>
    </row>
    <row r="24" spans="2:20" x14ac:dyDescent="0.25">
      <c r="B24" s="63" t="s">
        <v>65</v>
      </c>
      <c r="C24" s="74"/>
      <c r="D24" s="74"/>
    </row>
    <row r="25" spans="2:20" x14ac:dyDescent="0.25">
      <c r="B25" s="70" t="s">
        <v>84</v>
      </c>
      <c r="C25" s="74"/>
      <c r="D25" s="74"/>
    </row>
    <row r="26" spans="2:20" s="79" customFormat="1" ht="27.75" x14ac:dyDescent="0.25">
      <c r="B26" s="64"/>
      <c r="C26" s="94" t="s">
        <v>129</v>
      </c>
      <c r="D26" s="65" t="s">
        <v>79</v>
      </c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2:20" s="79" customFormat="1" ht="30" customHeight="1" x14ac:dyDescent="0.25">
      <c r="B27" s="64"/>
      <c r="C27" s="94" t="s">
        <v>130</v>
      </c>
      <c r="D27" s="66" t="s">
        <v>80</v>
      </c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</row>
    <row r="28" spans="2:20" s="79" customFormat="1" ht="21.75" customHeight="1" x14ac:dyDescent="0.25">
      <c r="B28" s="64"/>
      <c r="C28" s="72" t="s">
        <v>54</v>
      </c>
      <c r="D28" s="65" t="s">
        <v>78</v>
      </c>
      <c r="F28" s="116">
        <f t="shared" ref="F28:O28" si="7">F27*F26</f>
        <v>0</v>
      </c>
      <c r="G28" s="116">
        <f t="shared" si="7"/>
        <v>0</v>
      </c>
      <c r="H28" s="116">
        <f t="shared" si="7"/>
        <v>0</v>
      </c>
      <c r="I28" s="116">
        <f t="shared" si="7"/>
        <v>0</v>
      </c>
      <c r="J28" s="116">
        <f t="shared" si="7"/>
        <v>0</v>
      </c>
      <c r="K28" s="116">
        <f t="shared" si="7"/>
        <v>0</v>
      </c>
      <c r="L28" s="116">
        <f t="shared" si="7"/>
        <v>0</v>
      </c>
      <c r="M28" s="116">
        <f t="shared" si="7"/>
        <v>0</v>
      </c>
      <c r="N28" s="116">
        <f t="shared" si="7"/>
        <v>0</v>
      </c>
      <c r="O28" s="116">
        <f t="shared" si="7"/>
        <v>0</v>
      </c>
      <c r="P28" s="117">
        <f t="shared" ref="P28:T28" si="8">P27*P26</f>
        <v>0</v>
      </c>
      <c r="Q28" s="117">
        <f t="shared" si="8"/>
        <v>0</v>
      </c>
      <c r="R28" s="117">
        <f t="shared" si="8"/>
        <v>0</v>
      </c>
      <c r="S28" s="117">
        <f t="shared" si="8"/>
        <v>0</v>
      </c>
      <c r="T28" s="117">
        <f t="shared" si="8"/>
        <v>0</v>
      </c>
    </row>
    <row r="29" spans="2:20" x14ac:dyDescent="0.25">
      <c r="C29" s="75"/>
      <c r="D29" s="75"/>
    </row>
    <row r="30" spans="2:20" x14ac:dyDescent="0.25">
      <c r="B30" s="63" t="s">
        <v>66</v>
      </c>
      <c r="C30" s="74"/>
      <c r="D30" s="74"/>
    </row>
    <row r="31" spans="2:20" x14ac:dyDescent="0.25">
      <c r="B31" s="70" t="s">
        <v>84</v>
      </c>
      <c r="C31" s="74"/>
      <c r="D31" s="74"/>
    </row>
    <row r="32" spans="2:20" s="79" customFormat="1" ht="27.75" x14ac:dyDescent="0.25">
      <c r="B32" s="64"/>
      <c r="C32" s="94" t="s">
        <v>129</v>
      </c>
      <c r="D32" s="65" t="s">
        <v>79</v>
      </c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2:20" s="79" customFormat="1" ht="30" customHeight="1" x14ac:dyDescent="0.25">
      <c r="B33" s="64"/>
      <c r="C33" s="94" t="s">
        <v>130</v>
      </c>
      <c r="D33" s="66" t="s">
        <v>80</v>
      </c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</row>
    <row r="34" spans="2:20" s="79" customFormat="1" ht="21.75" customHeight="1" x14ac:dyDescent="0.25">
      <c r="B34" s="64"/>
      <c r="C34" s="72" t="s">
        <v>54</v>
      </c>
      <c r="D34" s="65" t="s">
        <v>78</v>
      </c>
      <c r="F34" s="116">
        <f t="shared" ref="F34:O34" si="9">F33*F32</f>
        <v>0</v>
      </c>
      <c r="G34" s="116">
        <f t="shared" si="9"/>
        <v>0</v>
      </c>
      <c r="H34" s="116">
        <f t="shared" si="9"/>
        <v>0</v>
      </c>
      <c r="I34" s="116">
        <f t="shared" si="9"/>
        <v>0</v>
      </c>
      <c r="J34" s="116">
        <f t="shared" si="9"/>
        <v>0</v>
      </c>
      <c r="K34" s="116">
        <f t="shared" si="9"/>
        <v>0</v>
      </c>
      <c r="L34" s="116">
        <f t="shared" si="9"/>
        <v>0</v>
      </c>
      <c r="M34" s="116">
        <f t="shared" si="9"/>
        <v>0</v>
      </c>
      <c r="N34" s="116">
        <f t="shared" si="9"/>
        <v>0</v>
      </c>
      <c r="O34" s="116">
        <f t="shared" si="9"/>
        <v>0</v>
      </c>
      <c r="P34" s="117">
        <f t="shared" ref="P34:S34" si="10">P33*P32</f>
        <v>0</v>
      </c>
      <c r="Q34" s="117">
        <f t="shared" si="10"/>
        <v>0</v>
      </c>
      <c r="R34" s="117">
        <f t="shared" si="10"/>
        <v>0</v>
      </c>
      <c r="S34" s="117">
        <f t="shared" si="10"/>
        <v>0</v>
      </c>
      <c r="T34" s="117">
        <f>T33*T32</f>
        <v>0</v>
      </c>
    </row>
    <row r="35" spans="2:20" x14ac:dyDescent="0.25">
      <c r="C35" s="75"/>
      <c r="D35" s="75"/>
    </row>
    <row r="36" spans="2:20" ht="15.75" thickBot="1" x14ac:dyDescent="0.3">
      <c r="B36" s="67"/>
      <c r="C36" s="81"/>
      <c r="D36" s="81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 ht="18" customHeight="1" x14ac:dyDescent="0.25">
      <c r="C37" s="68" t="s">
        <v>56</v>
      </c>
      <c r="D37" s="71" t="s">
        <v>77</v>
      </c>
      <c r="F37" s="80">
        <f t="shared" ref="F37:O37" si="11">F10+F16+F22+F28+F34</f>
        <v>0</v>
      </c>
      <c r="G37" s="80">
        <f t="shared" si="11"/>
        <v>0</v>
      </c>
      <c r="H37" s="80">
        <f t="shared" si="11"/>
        <v>0</v>
      </c>
      <c r="I37" s="80">
        <f t="shared" si="11"/>
        <v>0</v>
      </c>
      <c r="J37" s="80">
        <f t="shared" si="11"/>
        <v>0</v>
      </c>
      <c r="K37" s="80">
        <f t="shared" si="11"/>
        <v>0</v>
      </c>
      <c r="L37" s="80">
        <f t="shared" si="11"/>
        <v>0</v>
      </c>
      <c r="M37" s="80">
        <f t="shared" si="11"/>
        <v>0</v>
      </c>
      <c r="N37" s="80">
        <f t="shared" si="11"/>
        <v>0</v>
      </c>
      <c r="O37" s="80">
        <f t="shared" si="11"/>
        <v>0</v>
      </c>
      <c r="P37" s="110">
        <f t="shared" ref="P37:T37" si="12">P10+P16+P22+P28+P34</f>
        <v>0</v>
      </c>
      <c r="Q37" s="110">
        <f t="shared" si="12"/>
        <v>0</v>
      </c>
      <c r="R37" s="110">
        <f t="shared" si="12"/>
        <v>0</v>
      </c>
      <c r="S37" s="110">
        <f t="shared" si="12"/>
        <v>0</v>
      </c>
      <c r="T37" s="110">
        <f t="shared" si="12"/>
        <v>0</v>
      </c>
    </row>
    <row r="38" spans="2:20" x14ac:dyDescent="0.25"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2:20" s="79" customFormat="1" ht="19.5" customHeight="1" x14ac:dyDescent="0.25">
      <c r="D39" s="78" t="s">
        <v>81</v>
      </c>
      <c r="F39" s="80">
        <f t="shared" ref="F39:O39" si="13">F37/1000</f>
        <v>0</v>
      </c>
      <c r="G39" s="80">
        <f t="shared" si="13"/>
        <v>0</v>
      </c>
      <c r="H39" s="80">
        <f t="shared" si="13"/>
        <v>0</v>
      </c>
      <c r="I39" s="80">
        <f t="shared" si="13"/>
        <v>0</v>
      </c>
      <c r="J39" s="80">
        <f t="shared" si="13"/>
        <v>0</v>
      </c>
      <c r="K39" s="80">
        <f t="shared" si="13"/>
        <v>0</v>
      </c>
      <c r="L39" s="80">
        <f t="shared" si="13"/>
        <v>0</v>
      </c>
      <c r="M39" s="80">
        <f t="shared" si="13"/>
        <v>0</v>
      </c>
      <c r="N39" s="80">
        <f t="shared" si="13"/>
        <v>0</v>
      </c>
      <c r="O39" s="80">
        <f t="shared" si="13"/>
        <v>0</v>
      </c>
      <c r="P39" s="110">
        <f t="shared" ref="P39:T39" si="14">P37/1000</f>
        <v>0</v>
      </c>
      <c r="Q39" s="110">
        <f t="shared" si="14"/>
        <v>0</v>
      </c>
      <c r="R39" s="110">
        <f t="shared" si="14"/>
        <v>0</v>
      </c>
      <c r="S39" s="110">
        <f t="shared" si="14"/>
        <v>0</v>
      </c>
      <c r="T39" s="110">
        <f t="shared" si="14"/>
        <v>0</v>
      </c>
    </row>
  </sheetData>
  <protectedRanges>
    <protectedRange sqref="C8 C14 C20 C26 C32" name="Rozstęp2"/>
  </protectedRanges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"/>
  <sheetViews>
    <sheetView zoomScale="90" zoomScaleNormal="90" workbookViewId="0">
      <selection activeCell="A2" sqref="A2:E2"/>
    </sheetView>
  </sheetViews>
  <sheetFormatPr defaultRowHeight="15" x14ac:dyDescent="0.25"/>
  <cols>
    <col min="3" max="3" width="13.28515625" customWidth="1"/>
    <col min="4" max="4" width="12.28515625" customWidth="1"/>
    <col min="6" max="20" width="10.7109375" customWidth="1"/>
  </cols>
  <sheetData>
    <row r="2" spans="1:20" s="86" customFormat="1" ht="21.75" customHeight="1" x14ac:dyDescent="0.25">
      <c r="A2" s="178" t="s">
        <v>67</v>
      </c>
      <c r="B2" s="178"/>
      <c r="C2" s="178"/>
      <c r="D2" s="178"/>
      <c r="E2" s="178"/>
      <c r="F2" s="85"/>
      <c r="G2" s="85"/>
    </row>
    <row r="3" spans="1:20" x14ac:dyDescent="0.25">
      <c r="A3" s="3"/>
      <c r="B3" s="4"/>
      <c r="C3" s="4"/>
      <c r="D3" s="4"/>
      <c r="E3" s="4"/>
      <c r="F3" s="2"/>
      <c r="G3" s="2"/>
    </row>
    <row r="4" spans="1:20" ht="35.25" customHeight="1" x14ac:dyDescent="0.25">
      <c r="F4" s="1" t="str">
        <f>'Dane ekonomiczno-finansowe'!Q26</f>
        <v>Plan rok (+1)</v>
      </c>
      <c r="G4" s="1" t="str">
        <f>'Dane ekonomiczno-finansowe'!R26</f>
        <v>Plan rok (+2)</v>
      </c>
      <c r="H4" s="1" t="str">
        <f>'Dane ekonomiczno-finansowe'!S26</f>
        <v>Plan rok (+3)</v>
      </c>
      <c r="I4" s="1" t="str">
        <f>'Dane ekonomiczno-finansowe'!T26</f>
        <v>Plan rok (+4)</v>
      </c>
      <c r="J4" s="1" t="str">
        <f>'Dane ekonomiczno-finansowe'!U26</f>
        <v>Plan rok (+5)</v>
      </c>
      <c r="K4" s="1" t="str">
        <f>'Dane ekonomiczno-finansowe'!V26</f>
        <v>Plan rok (+6)</v>
      </c>
      <c r="L4" s="1" t="str">
        <f>'Dane ekonomiczno-finansowe'!W26</f>
        <v>Plan rok (+7)</v>
      </c>
      <c r="M4" s="1" t="str">
        <f>'Dane ekonomiczno-finansowe'!X26</f>
        <v>Plan rok (+8)</v>
      </c>
      <c r="N4" s="1" t="str">
        <f>'Dane ekonomiczno-finansowe'!Y26</f>
        <v>Plan rok (+9)</v>
      </c>
      <c r="O4" s="1" t="str">
        <f>'Dane ekonomiczno-finansowe'!Z26</f>
        <v>Plan rok (+10)</v>
      </c>
      <c r="P4" s="1" t="str">
        <f>'Dane ekonomiczno-finansowe'!AA26</f>
        <v>Plan rok (+11)</v>
      </c>
      <c r="Q4" s="1" t="str">
        <f>'Dane ekonomiczno-finansowe'!AB26</f>
        <v>Plan rok (+12)</v>
      </c>
      <c r="R4" s="1" t="str">
        <f>'Dane ekonomiczno-finansowe'!AC26</f>
        <v>Plan rok (+13)</v>
      </c>
      <c r="S4" s="1" t="str">
        <f>'Dane ekonomiczno-finansowe'!AD26</f>
        <v>Plan rok (+14)</v>
      </c>
      <c r="T4" s="1" t="str">
        <f>'Dane ekonomiczno-finansowe'!AE26</f>
        <v>Plan rok (+15)</v>
      </c>
    </row>
    <row r="6" spans="1:20" ht="38.25" customHeight="1" x14ac:dyDescent="0.25">
      <c r="C6" s="173" t="s">
        <v>75</v>
      </c>
      <c r="D6" s="174"/>
      <c r="E6" s="7" t="s">
        <v>85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s="83" customFormat="1" ht="33.75" customHeight="1" thickBot="1" x14ac:dyDescent="0.3">
      <c r="C7" s="176" t="s">
        <v>76</v>
      </c>
      <c r="D7" s="177"/>
      <c r="E7" s="92" t="s">
        <v>86</v>
      </c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</row>
    <row r="8" spans="1:20" s="5" customFormat="1" ht="25.5" customHeight="1" x14ac:dyDescent="0.25">
      <c r="C8" s="175" t="s">
        <v>87</v>
      </c>
      <c r="D8" s="175"/>
      <c r="E8" s="82" t="s">
        <v>77</v>
      </c>
      <c r="F8" s="120">
        <f t="shared" ref="F8:O8" si="0">F7*F6</f>
        <v>0</v>
      </c>
      <c r="G8" s="120">
        <f t="shared" si="0"/>
        <v>0</v>
      </c>
      <c r="H8" s="120">
        <f t="shared" si="0"/>
        <v>0</v>
      </c>
      <c r="I8" s="120">
        <f t="shared" si="0"/>
        <v>0</v>
      </c>
      <c r="J8" s="120">
        <f t="shared" si="0"/>
        <v>0</v>
      </c>
      <c r="K8" s="120">
        <f t="shared" si="0"/>
        <v>0</v>
      </c>
      <c r="L8" s="120">
        <f t="shared" si="0"/>
        <v>0</v>
      </c>
      <c r="M8" s="120">
        <f t="shared" si="0"/>
        <v>0</v>
      </c>
      <c r="N8" s="120">
        <f t="shared" ref="N8" si="1">N7*N6</f>
        <v>0</v>
      </c>
      <c r="O8" s="120">
        <f t="shared" si="0"/>
        <v>0</v>
      </c>
      <c r="P8" s="120">
        <f t="shared" ref="P8:T8" si="2">P7*P6</f>
        <v>0</v>
      </c>
      <c r="Q8" s="120">
        <f t="shared" si="2"/>
        <v>0</v>
      </c>
      <c r="R8" s="120">
        <f t="shared" si="2"/>
        <v>0</v>
      </c>
      <c r="S8" s="120">
        <f t="shared" si="2"/>
        <v>0</v>
      </c>
      <c r="T8" s="120">
        <f t="shared" si="2"/>
        <v>0</v>
      </c>
    </row>
    <row r="10" spans="1:20" s="79" customFormat="1" ht="19.5" customHeight="1" x14ac:dyDescent="0.25">
      <c r="D10" s="78"/>
      <c r="E10" s="78" t="s">
        <v>81</v>
      </c>
      <c r="F10" s="80">
        <f t="shared" ref="F10:O10" si="3">F8/1000</f>
        <v>0</v>
      </c>
      <c r="G10" s="80">
        <f t="shared" si="3"/>
        <v>0</v>
      </c>
      <c r="H10" s="80">
        <f t="shared" si="3"/>
        <v>0</v>
      </c>
      <c r="I10" s="80">
        <f t="shared" si="3"/>
        <v>0</v>
      </c>
      <c r="J10" s="80">
        <f t="shared" si="3"/>
        <v>0</v>
      </c>
      <c r="K10" s="80">
        <f t="shared" si="3"/>
        <v>0</v>
      </c>
      <c r="L10" s="80">
        <f t="shared" si="3"/>
        <v>0</v>
      </c>
      <c r="M10" s="80">
        <f t="shared" si="3"/>
        <v>0</v>
      </c>
      <c r="N10" s="80">
        <f t="shared" si="3"/>
        <v>0</v>
      </c>
      <c r="O10" s="80">
        <f t="shared" si="3"/>
        <v>0</v>
      </c>
      <c r="P10" s="80">
        <f t="shared" ref="P10:T10" si="4">P8/1000</f>
        <v>0</v>
      </c>
      <c r="Q10" s="80">
        <f t="shared" si="4"/>
        <v>0</v>
      </c>
      <c r="R10" s="80">
        <f t="shared" si="4"/>
        <v>0</v>
      </c>
      <c r="S10" s="80">
        <f t="shared" si="4"/>
        <v>0</v>
      </c>
      <c r="T10" s="80">
        <f t="shared" si="4"/>
        <v>0</v>
      </c>
    </row>
  </sheetData>
  <mergeCells count="4">
    <mergeCell ref="C6:D6"/>
    <mergeCell ref="C8:D8"/>
    <mergeCell ref="C7:D7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Dane ekonomiczno-finansowe</vt:lpstr>
      <vt:lpstr>Sprzedaż energii elektrycznej</vt:lpstr>
      <vt:lpstr>Sprzedaż ciepła</vt:lpstr>
      <vt:lpstr>Koszt zakupu paliwa</vt:lpstr>
      <vt:lpstr>Koszt emisji CO2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2020-06-19T06:37:11Z</dcterms:created>
  <dcterms:modified xsi:type="dcterms:W3CDTF">2020-12-02T09:43:35Z</dcterms:modified>
</cp:coreProperties>
</file>