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ulowiecki\Documents\PLANY_ROZWOJU\GUIDELINES&amp;FORMS\OSD_BIG\RAPORT\2020\"/>
    </mc:Choice>
  </mc:AlternateContent>
  <xr:revisionPtr revIDLastSave="0" documentId="8_{51AFDBA3-4C23-49EB-81F6-1D840853D8BE}" xr6:coauthVersionLast="45" xr6:coauthVersionMax="45" xr10:uidLastSave="{00000000-0000-0000-0000-000000000000}"/>
  <bookViews>
    <workbookView xWindow="-108" yWindow="-108" windowWidth="23256" windowHeight="13176" tabRatio="748" activeTab="2" xr2:uid="{00000000-000D-0000-FFFF-FFFF00000000}"/>
  </bookViews>
  <sheets>
    <sheet name="Strona startowa" sheetId="12" r:id="rId1"/>
    <sheet name="Finansowa 1" sheetId="11" r:id="rId2"/>
    <sheet name="Odbiorca 1" sheetId="10" r:id="rId3"/>
    <sheet name="Procesow1" sheetId="9" r:id="rId4"/>
    <sheet name="Rozwoju1" sheetId="13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'Finansowa 1'!$B$1:$H$59</definedName>
    <definedName name="_xlnm.Print_Area" localSheetId="2">'Odbiorca 1'!$B$1:$H$54</definedName>
    <definedName name="_xlnm.Print_Area" localSheetId="3">Procesow1!$A$1:$H$64</definedName>
    <definedName name="_xlnm.Print_Area" localSheetId="4">Rozwoju1!$A$1:$H$24</definedName>
    <definedName name="Rok_ZPR">2020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0" l="1"/>
  <c r="E13" i="10"/>
  <c r="E12" i="10"/>
  <c r="F11" i="10"/>
  <c r="F10" i="10"/>
  <c r="E9" i="10"/>
  <c r="E8" i="10"/>
  <c r="E7" i="10"/>
  <c r="E6" i="10"/>
  <c r="E5" i="10"/>
  <c r="E49" i="11"/>
  <c r="E48" i="11"/>
  <c r="E47" i="11"/>
  <c r="F46" i="11"/>
  <c r="F45" i="11"/>
  <c r="E39" i="11"/>
  <c r="E38" i="11"/>
  <c r="E37" i="11"/>
  <c r="F36" i="11"/>
  <c r="F35" i="11"/>
  <c r="E34" i="11"/>
  <c r="E33" i="11"/>
  <c r="E32" i="11"/>
  <c r="F31" i="11"/>
  <c r="E29" i="11"/>
  <c r="E28" i="11"/>
  <c r="E27" i="11"/>
  <c r="F26" i="11"/>
  <c r="E24" i="11"/>
  <c r="E23" i="11"/>
  <c r="E22" i="11"/>
  <c r="F21" i="11"/>
  <c r="F20" i="11"/>
  <c r="E19" i="11"/>
  <c r="E18" i="11"/>
  <c r="E17" i="11"/>
  <c r="F16" i="11"/>
  <c r="F15" i="11"/>
  <c r="E14" i="11"/>
  <c r="E13" i="11"/>
  <c r="E12" i="11"/>
  <c r="F11" i="11"/>
  <c r="F10" i="11"/>
  <c r="E9" i="11"/>
  <c r="E8" i="11"/>
  <c r="E7" i="11"/>
  <c r="F6" i="11"/>
  <c r="F5" i="11"/>
  <c r="E49" i="9" l="1"/>
  <c r="E48" i="9"/>
  <c r="E54" i="9"/>
  <c r="E53" i="9"/>
  <c r="E34" i="9"/>
  <c r="E33" i="9"/>
  <c r="E32" i="9"/>
  <c r="E31" i="9"/>
  <c r="E24" i="9"/>
  <c r="E23" i="9"/>
  <c r="E22" i="9"/>
  <c r="E21" i="9"/>
  <c r="E47" i="9"/>
  <c r="F46" i="9"/>
  <c r="G5" i="11" l="1"/>
  <c r="G48" i="11"/>
  <c r="G45" i="11"/>
  <c r="G39" i="11"/>
  <c r="G38" i="11"/>
  <c r="E43" i="11"/>
  <c r="F41" i="11"/>
  <c r="G34" i="11"/>
  <c r="G33" i="11"/>
  <c r="G28" i="11"/>
  <c r="G27" i="11"/>
  <c r="G24" i="11"/>
  <c r="G23" i="11"/>
  <c r="G20" i="11"/>
  <c r="G18" i="11"/>
  <c r="G15" i="11"/>
  <c r="G14" i="11"/>
  <c r="G13" i="11"/>
  <c r="G12" i="11"/>
  <c r="G10" i="11"/>
  <c r="G7" i="11"/>
  <c r="G6" i="11"/>
  <c r="G48" i="9"/>
  <c r="G53" i="9"/>
  <c r="G33" i="9"/>
  <c r="G31" i="9"/>
  <c r="G23" i="9"/>
  <c r="G21" i="9"/>
  <c r="G46" i="9"/>
  <c r="G29" i="9"/>
  <c r="G27" i="9"/>
  <c r="G25" i="9"/>
  <c r="G19" i="9"/>
  <c r="G17" i="9"/>
  <c r="G15" i="9"/>
  <c r="G46" i="10"/>
  <c r="G27" i="10"/>
  <c r="G25" i="10"/>
  <c r="G16" i="10"/>
  <c r="G14" i="10"/>
  <c r="G12" i="10"/>
  <c r="G11" i="10"/>
  <c r="G10" i="10"/>
  <c r="G52" i="9"/>
  <c r="G47" i="9"/>
  <c r="F41" i="9"/>
  <c r="E42" i="9"/>
  <c r="F35" i="9"/>
  <c r="E37" i="9"/>
  <c r="F40" i="9"/>
  <c r="E38" i="9"/>
  <c r="F36" i="9"/>
  <c r="G30" i="9"/>
  <c r="G20" i="9"/>
  <c r="F53" i="11"/>
  <c r="F52" i="11"/>
  <c r="E53" i="11"/>
  <c r="E52" i="11"/>
  <c r="G47" i="11"/>
  <c r="F43" i="11"/>
  <c r="F42" i="11"/>
  <c r="E42" i="11"/>
  <c r="G32" i="11"/>
  <c r="G22" i="11"/>
  <c r="G17" i="11"/>
  <c r="G8" i="11"/>
  <c r="D5" i="11"/>
  <c r="D5" i="9" s="1"/>
  <c r="D10" i="9" s="1"/>
  <c r="D15" i="9" s="1"/>
  <c r="G9" i="11"/>
  <c r="G11" i="11"/>
  <c r="G16" i="11"/>
  <c r="G19" i="11"/>
  <c r="G21" i="11"/>
  <c r="G25" i="11"/>
  <c r="G26" i="11"/>
  <c r="G29" i="11"/>
  <c r="G30" i="11"/>
  <c r="G31" i="11"/>
  <c r="G36" i="11"/>
  <c r="E41" i="11"/>
  <c r="F44" i="11"/>
  <c r="G49" i="11"/>
  <c r="G50" i="11"/>
  <c r="E51" i="11"/>
  <c r="F54" i="11"/>
  <c r="G55" i="11"/>
  <c r="G56" i="11"/>
  <c r="G57" i="11"/>
  <c r="G58" i="11"/>
  <c r="G59" i="11"/>
  <c r="G13" i="10"/>
  <c r="G15" i="10"/>
  <c r="G17" i="10"/>
  <c r="G18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7" i="10"/>
  <c r="G48" i="10"/>
  <c r="G49" i="10"/>
  <c r="G50" i="10"/>
  <c r="G51" i="10"/>
  <c r="G52" i="10"/>
  <c r="G53" i="10"/>
  <c r="G54" i="10"/>
  <c r="G5" i="9"/>
  <c r="G6" i="9"/>
  <c r="G7" i="9"/>
  <c r="G8" i="9"/>
  <c r="G9" i="9"/>
  <c r="G10" i="9"/>
  <c r="G11" i="9"/>
  <c r="G12" i="9"/>
  <c r="G13" i="9"/>
  <c r="G14" i="9"/>
  <c r="G16" i="9"/>
  <c r="G18" i="9"/>
  <c r="G22" i="9"/>
  <c r="G24" i="9"/>
  <c r="G26" i="9"/>
  <c r="G28" i="9"/>
  <c r="G32" i="9"/>
  <c r="G34" i="9"/>
  <c r="E39" i="9"/>
  <c r="H41" i="9"/>
  <c r="H42" i="9" s="1"/>
  <c r="H43" i="9" s="1"/>
  <c r="H44" i="9" s="1"/>
  <c r="E43" i="9"/>
  <c r="E44" i="9"/>
  <c r="G45" i="9"/>
  <c r="G49" i="9"/>
  <c r="G50" i="9"/>
  <c r="G51" i="9"/>
  <c r="G54" i="9"/>
  <c r="G55" i="9"/>
  <c r="G56" i="9"/>
  <c r="G57" i="9"/>
  <c r="G58" i="9"/>
  <c r="G59" i="9"/>
  <c r="G60" i="9"/>
  <c r="G61" i="9"/>
  <c r="G62" i="9"/>
  <c r="G63" i="9"/>
  <c r="G64" i="9"/>
  <c r="D5" i="13"/>
  <c r="D10" i="13" s="1"/>
  <c r="D15" i="13" s="1"/>
  <c r="D20" i="13" s="1"/>
  <c r="G5" i="13"/>
  <c r="D6" i="13"/>
  <c r="D11" i="13" s="1"/>
  <c r="D16" i="13" s="1"/>
  <c r="D21" i="13" s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46" i="11"/>
  <c r="E44" i="11"/>
  <c r="D6" i="11"/>
  <c r="D6" i="10" s="1"/>
  <c r="D11" i="10" s="1"/>
  <c r="D16" i="10" s="1"/>
  <c r="D21" i="10" s="1"/>
  <c r="D26" i="10" s="1"/>
  <c r="D31" i="10" s="1"/>
  <c r="D36" i="10" s="1"/>
  <c r="D41" i="10" s="1"/>
  <c r="D46" i="10" s="1"/>
  <c r="D51" i="10" s="1"/>
  <c r="D10" i="11"/>
  <c r="D15" i="11" s="1"/>
  <c r="D20" i="11" s="1"/>
  <c r="D25" i="11" s="1"/>
  <c r="D30" i="11" s="1"/>
  <c r="D35" i="11" s="1"/>
  <c r="D40" i="11" s="1"/>
  <c r="D45" i="11" s="1"/>
  <c r="D50" i="11" s="1"/>
  <c r="D55" i="11" s="1"/>
  <c r="D5" i="10"/>
  <c r="D10" i="10" s="1"/>
  <c r="D15" i="10" s="1"/>
  <c r="D20" i="10" s="1"/>
  <c r="D25" i="10" s="1"/>
  <c r="D30" i="10" s="1"/>
  <c r="D35" i="10" s="1"/>
  <c r="D40" i="10" s="1"/>
  <c r="D45" i="10" s="1"/>
  <c r="D50" i="10" s="1"/>
  <c r="E54" i="11"/>
  <c r="D7" i="11" l="1"/>
  <c r="D7" i="9" s="1"/>
  <c r="D12" i="9" s="1"/>
  <c r="D19" i="9" s="1"/>
  <c r="D29" i="9" s="1"/>
  <c r="D37" i="9" s="1"/>
  <c r="D42" i="9" s="1"/>
  <c r="D47" i="9" s="1"/>
  <c r="D52" i="9" s="1"/>
  <c r="D57" i="9" s="1"/>
  <c r="D62" i="9" s="1"/>
  <c r="D11" i="11"/>
  <c r="D16" i="11" s="1"/>
  <c r="D21" i="11" s="1"/>
  <c r="D26" i="11" s="1"/>
  <c r="D31" i="11" s="1"/>
  <c r="D36" i="11" s="1"/>
  <c r="D41" i="11" s="1"/>
  <c r="D46" i="11" s="1"/>
  <c r="D51" i="11" s="1"/>
  <c r="D56" i="11" s="1"/>
  <c r="D25" i="9"/>
  <c r="D35" i="9"/>
  <c r="D40" i="9" s="1"/>
  <c r="D45" i="9" s="1"/>
  <c r="D50" i="9" s="1"/>
  <c r="D55" i="9" s="1"/>
  <c r="D60" i="9" s="1"/>
  <c r="G53" i="11"/>
  <c r="G41" i="11"/>
  <c r="D6" i="9"/>
  <c r="D11" i="9" s="1"/>
  <c r="D17" i="9" s="1"/>
  <c r="D27" i="9" s="1"/>
  <c r="D36" i="9" s="1"/>
  <c r="D41" i="9" s="1"/>
  <c r="D46" i="9" s="1"/>
  <c r="D51" i="9" s="1"/>
  <c r="D56" i="9" s="1"/>
  <c r="D61" i="9" s="1"/>
  <c r="D7" i="13"/>
  <c r="G43" i="11"/>
  <c r="D8" i="11"/>
  <c r="D9" i="11" s="1"/>
  <c r="G44" i="11"/>
  <c r="D12" i="11"/>
  <c r="D17" i="11" s="1"/>
  <c r="D22" i="11" s="1"/>
  <c r="D27" i="11" s="1"/>
  <c r="D32" i="11" s="1"/>
  <c r="D37" i="11" s="1"/>
  <c r="D42" i="11" s="1"/>
  <c r="D47" i="11" s="1"/>
  <c r="D52" i="11" s="1"/>
  <c r="D57" i="11" s="1"/>
  <c r="G54" i="11"/>
  <c r="D13" i="11"/>
  <c r="D18" i="11" s="1"/>
  <c r="D23" i="11" s="1"/>
  <c r="D28" i="11" s="1"/>
  <c r="D33" i="11" s="1"/>
  <c r="D38" i="11" s="1"/>
  <c r="D43" i="11" s="1"/>
  <c r="D48" i="11" s="1"/>
  <c r="D53" i="11" s="1"/>
  <c r="D58" i="11" s="1"/>
  <c r="G42" i="11"/>
  <c r="F51" i="11"/>
  <c r="G51" i="11" s="1"/>
  <c r="G52" i="11"/>
  <c r="G35" i="11"/>
  <c r="G37" i="11"/>
  <c r="D7" i="10" l="1"/>
  <c r="D12" i="10" s="1"/>
  <c r="D17" i="10" s="1"/>
  <c r="D22" i="10" s="1"/>
  <c r="D27" i="10" s="1"/>
  <c r="D32" i="10" s="1"/>
  <c r="D37" i="10" s="1"/>
  <c r="D42" i="10" s="1"/>
  <c r="D47" i="10" s="1"/>
  <c r="D52" i="10" s="1"/>
  <c r="D8" i="10"/>
  <c r="D13" i="10" s="1"/>
  <c r="D18" i="10" s="1"/>
  <c r="D23" i="10" s="1"/>
  <c r="D28" i="10" s="1"/>
  <c r="D33" i="10" s="1"/>
  <c r="D38" i="10" s="1"/>
  <c r="D43" i="10" s="1"/>
  <c r="D48" i="10" s="1"/>
  <c r="D53" i="10" s="1"/>
  <c r="D8" i="9"/>
  <c r="D13" i="9" s="1"/>
  <c r="D21" i="9" s="1"/>
  <c r="D31" i="9" s="1"/>
  <c r="D38" i="9" s="1"/>
  <c r="D43" i="9" s="1"/>
  <c r="D48" i="9" s="1"/>
  <c r="D53" i="9" s="1"/>
  <c r="D58" i="9" s="1"/>
  <c r="D63" i="9" s="1"/>
  <c r="D12" i="13"/>
  <c r="D17" i="13" s="1"/>
  <c r="D22" i="13" s="1"/>
  <c r="D8" i="13"/>
  <c r="D14" i="11"/>
  <c r="D19" i="11" s="1"/>
  <c r="D24" i="11" s="1"/>
  <c r="D29" i="11" s="1"/>
  <c r="D34" i="11" s="1"/>
  <c r="D39" i="11" s="1"/>
  <c r="D44" i="11" s="1"/>
  <c r="D49" i="11" s="1"/>
  <c r="D54" i="11" s="1"/>
  <c r="D59" i="11" s="1"/>
  <c r="D9" i="9"/>
  <c r="D14" i="9" s="1"/>
  <c r="D23" i="9" s="1"/>
  <c r="D33" i="9" s="1"/>
  <c r="D39" i="9" s="1"/>
  <c r="D44" i="9" s="1"/>
  <c r="D49" i="9" s="1"/>
  <c r="D54" i="9" s="1"/>
  <c r="D59" i="9" s="1"/>
  <c r="D64" i="9" s="1"/>
  <c r="D9" i="10"/>
  <c r="D14" i="10" s="1"/>
  <c r="D19" i="10" s="1"/>
  <c r="D24" i="10" s="1"/>
  <c r="D29" i="10" s="1"/>
  <c r="D34" i="10" s="1"/>
  <c r="D39" i="10" s="1"/>
  <c r="D44" i="10" s="1"/>
  <c r="D49" i="10" s="1"/>
  <c r="D54" i="10" s="1"/>
  <c r="D13" i="13" l="1"/>
  <c r="D18" i="13" s="1"/>
  <c r="D23" i="13" s="1"/>
  <c r="D9" i="13"/>
  <c r="D14" i="13" s="1"/>
  <c r="D19" i="13" s="1"/>
  <c r="D24" i="13" s="1"/>
</calcChain>
</file>

<file path=xl/sharedStrings.xml><?xml version="1.0" encoding="utf-8"?>
<sst xmlns="http://schemas.openxmlformats.org/spreadsheetml/2006/main" count="133" uniqueCount="69">
  <si>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</si>
  <si>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</si>
  <si>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</si>
  <si>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</si>
  <si>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</si>
  <si>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</si>
  <si>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</si>
  <si>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</si>
  <si>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procesów</t>
  </si>
  <si>
    <t>Perspektywa rozwoju</t>
  </si>
  <si>
    <t>Strona główna</t>
  </si>
  <si>
    <t>Odchylenia</t>
  </si>
  <si>
    <t>łączny czas awarii</t>
  </si>
  <si>
    <t>średni czas awarii / 1 odbiorcę</t>
  </si>
  <si>
    <t>Ocena projektów planów rozwoju przez URE</t>
  </si>
  <si>
    <t>Inicjatywy - działania</t>
  </si>
  <si>
    <t>Inicjatywy - inwestycje</t>
  </si>
  <si>
    <t>Poziom kosztów rodzajowych ogółem (zł)</t>
  </si>
  <si>
    <t>Procentowa zmiana poziomu kosztów rodzajowych ogółem (%)</t>
  </si>
  <si>
    <t>Poziom nakładów inwestycyjnych (zł)</t>
  </si>
  <si>
    <t>Procentowa zmiana poziomu nakładów inwestycyjnych (%)</t>
  </si>
  <si>
    <t>Wymiana/Modernizacja gazociągów</t>
  </si>
  <si>
    <t>Wymiana/Modernizacja stacji</t>
  </si>
  <si>
    <t>Przyłączenia nowych odbiorców</t>
  </si>
  <si>
    <t>Inicjatywy - działania/inwestycje</t>
  </si>
  <si>
    <t>Procent pracowników objętych zintegrowanym systemem informatycznym (%)</t>
  </si>
  <si>
    <t>Procent pracowników objętych systemem zrównoważonych kart wyników (%) i nagród</t>
  </si>
  <si>
    <t>-</t>
  </si>
  <si>
    <t>Wymiana/Modernizacja gazociągów wysokiego i podwyższonego ciśnienia</t>
  </si>
  <si>
    <t>Data:</t>
  </si>
  <si>
    <t>Wymiana/Modernizacja gazociągów średniego i niskiego ciśnienia</t>
  </si>
  <si>
    <t>Świadczenie odbiorcom usługi dystrybucji paliw gazowych za zrównoważone opłaty, odpowiednie do uzasadnionych kosztów operatora gazowego systemu dystrybucyjnego (cel zalecany)</t>
  </si>
  <si>
    <t>ZKW na potrzeby oceny Projektu Planu Rozwoju gazowych Operatorów Systemów Dystrybucyjnych</t>
  </si>
  <si>
    <t>ilość niedostarczonych paliw gazowych z powodu awarii</t>
  </si>
  <si>
    <r>
      <t xml:space="preserve">Utrzymanie optymalnego poziomu </t>
    </r>
    <r>
      <rPr>
        <b/>
        <sz val="10"/>
        <rFont val="Cambria"/>
        <family val="1"/>
        <charset val="238"/>
      </rPr>
      <t>zatrudnienia</t>
    </r>
    <r>
      <rPr>
        <sz val="10"/>
        <rFont val="Cambria"/>
        <family val="1"/>
        <charset val="238"/>
      </rPr>
      <t xml:space="preserve"> (cel zalecany)</t>
    </r>
  </si>
  <si>
    <r>
      <t xml:space="preserve">Realizacja programu niezbędnych </t>
    </r>
    <r>
      <rPr>
        <b/>
        <sz val="10"/>
        <rFont val="Cambria"/>
        <family val="1"/>
        <charset val="238"/>
      </rPr>
      <t xml:space="preserve">szkoleń </t>
    </r>
    <r>
      <rPr>
        <sz val="10"/>
        <rFont val="Cambria"/>
        <family val="1"/>
        <charset val="238"/>
      </rPr>
      <t>(cel przykładowy)</t>
    </r>
  </si>
  <si>
    <r>
      <t xml:space="preserve">Wdrożenie systemu </t>
    </r>
    <r>
      <rPr>
        <b/>
        <sz val="10"/>
        <rFont val="Cambria"/>
        <family val="1"/>
        <charset val="238"/>
      </rPr>
      <t xml:space="preserve">motywacyjnego </t>
    </r>
    <r>
      <rPr>
        <sz val="10"/>
        <rFont val="Cambria"/>
        <family val="1"/>
        <charset val="238"/>
      </rPr>
      <t>(cel przykładowy)</t>
    </r>
  </si>
  <si>
    <r>
      <t xml:space="preserve">Wdrożenie zintegrowanego systemu </t>
    </r>
    <r>
      <rPr>
        <b/>
        <sz val="10"/>
        <rFont val="Cambria"/>
        <family val="1"/>
        <charset val="238"/>
      </rPr>
      <t xml:space="preserve">informatycznego </t>
    </r>
    <r>
      <rPr>
        <sz val="10"/>
        <rFont val="Cambria"/>
        <family val="1"/>
        <charset val="238"/>
      </rPr>
      <t>(cel przykładowy)</t>
    </r>
  </si>
  <si>
    <r>
      <t>Zoptymalizowanie stopnia</t>
    </r>
    <r>
      <rPr>
        <b/>
        <sz val="10"/>
        <rFont val="Cambria"/>
        <family val="1"/>
        <charset val="238"/>
      </rPr>
      <t xml:space="preserve"> odtworzenia sieci </t>
    </r>
    <r>
      <rPr>
        <sz val="10"/>
        <rFont val="Cambria"/>
        <family val="1"/>
        <charset val="238"/>
      </rPr>
      <t>gazowych (cel zalecany)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</si>
  <si>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wysokiego i podwyższonego ciśnienia</t>
    </r>
    <r>
      <rPr>
        <sz val="10"/>
        <rFont val="Cambria"/>
        <family val="1"/>
        <charset val="238"/>
      </rPr>
      <t xml:space="preserve"> (% km) </t>
    </r>
  </si>
  <si>
    <r>
      <t xml:space="preserve">Stopień realizacji planu inwestycji odtworzeniowych sieci średniego i </t>
    </r>
    <r>
      <rPr>
        <b/>
        <sz val="10"/>
        <rFont val="Cambria"/>
        <family val="1"/>
        <charset val="238"/>
      </rPr>
      <t>niskiego ciśnienia</t>
    </r>
    <r>
      <rPr>
        <sz val="10"/>
        <rFont val="Cambria"/>
        <family val="1"/>
        <charset val="238"/>
      </rPr>
      <t xml:space="preserve"> (% km) </t>
    </r>
  </si>
  <si>
    <r>
      <t>Zapewnienie zaopatrzenia w paliwa gazowe</t>
    </r>
    <r>
      <rPr>
        <b/>
        <sz val="10"/>
        <rFont val="Cambria"/>
        <family val="1"/>
        <charset val="238"/>
      </rPr>
      <t xml:space="preserve"> nowym odbiorcom </t>
    </r>
    <r>
      <rPr>
        <sz val="10"/>
        <rFont val="Cambria"/>
        <family val="1"/>
        <charset val="238"/>
      </rPr>
      <t>(cel zalecany)</t>
    </r>
  </si>
  <si>
    <r>
      <t xml:space="preserve">Długość </t>
    </r>
    <r>
      <rPr>
        <b/>
        <sz val="10"/>
        <rFont val="Cambria"/>
        <family val="1"/>
        <charset val="238"/>
      </rPr>
      <t>przyłączy</t>
    </r>
    <r>
      <rPr>
        <sz val="10"/>
        <rFont val="Cambria"/>
        <family val="1"/>
        <charset val="238"/>
      </rPr>
      <t xml:space="preserve"> (km)</t>
    </r>
  </si>
  <si>
    <r>
      <t xml:space="preserve">Długość </t>
    </r>
    <r>
      <rPr>
        <b/>
        <sz val="10"/>
        <rFont val="Cambria"/>
        <family val="1"/>
        <charset val="238"/>
      </rPr>
      <t>gazociągów</t>
    </r>
    <r>
      <rPr>
        <sz val="10"/>
        <rFont val="Cambria"/>
        <family val="1"/>
        <charset val="238"/>
      </rPr>
      <t xml:space="preserve"> (km)</t>
    </r>
  </si>
  <si>
    <r>
      <t xml:space="preserve">Wdrożenie </t>
    </r>
    <r>
      <rPr>
        <b/>
        <sz val="10"/>
        <rFont val="Cambria"/>
        <family val="1"/>
        <charset val="238"/>
      </rPr>
      <t>nowych metod</t>
    </r>
    <r>
      <rPr>
        <sz val="10"/>
        <rFont val="Cambria"/>
        <family val="1"/>
        <charset val="238"/>
      </rPr>
      <t xml:space="preserve"> sterowania siecią gazową (cel przykładowy)</t>
    </r>
  </si>
  <si>
    <r>
      <t xml:space="preserve">Poziom </t>
    </r>
    <r>
      <rPr>
        <b/>
        <sz val="10"/>
        <rFont val="Cambria"/>
        <family val="1"/>
        <charset val="238"/>
      </rPr>
      <t>nakładów</t>
    </r>
    <r>
      <rPr>
        <sz val="10"/>
        <rFont val="Cambria"/>
        <family val="1"/>
        <charset val="238"/>
      </rPr>
      <t xml:space="preserve"> inwestycyjnych na sterowanie siecią (zł)</t>
    </r>
  </si>
  <si>
    <r>
      <t xml:space="preserve">Zapewnienie odbiorcom usług dystrybucyjnych </t>
    </r>
    <r>
      <rPr>
        <b/>
        <sz val="9"/>
        <rFont val="Cambria"/>
        <family val="1"/>
        <charset val="238"/>
      </rPr>
      <t>zrównoważonych opłat</t>
    </r>
    <r>
      <rPr>
        <sz val="9"/>
        <rFont val="Cambria"/>
        <family val="1"/>
        <charset val="238"/>
      </rPr>
      <t xml:space="preserve"> za paliwa gazowe (cel zalecany)</t>
    </r>
  </si>
  <si>
    <r>
      <t xml:space="preserve">Średnie dochody </t>
    </r>
    <r>
      <rPr>
        <sz val="9"/>
        <rFont val="Cambria"/>
        <family val="1"/>
        <charset val="238"/>
      </rPr>
      <t>do dyspozycji w gospodarstwach domowych miesięcznie na osobę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na terenie działania przedsiębiorstwa (zł)</t>
    </r>
  </si>
  <si>
    <r>
      <t xml:space="preserve">Zmniejszenie </t>
    </r>
    <r>
      <rPr>
        <b/>
        <sz val="9"/>
        <rFont val="Cambria"/>
        <family val="1"/>
        <charset val="238"/>
      </rPr>
      <t>awaryjności</t>
    </r>
    <r>
      <rPr>
        <sz val="9"/>
        <rFont val="Cambria"/>
        <family val="1"/>
        <charset val="238"/>
      </rPr>
      <t xml:space="preserve"> systemu (cel zalecany)</t>
    </r>
  </si>
  <si>
    <r>
      <t>Wolumen dystrybuowanych paliw gazowych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W1-W3, L1-L3, B1-B3, R1-R3</t>
    </r>
  </si>
  <si>
    <r>
      <t xml:space="preserve">Wolumen dystrybuowanych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</si>
  <si>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W1-W3, L1-L3, B1-B3, R1-R3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</si>
  <si>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</si>
  <si>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Realny </t>
    </r>
    <r>
      <rPr>
        <b/>
        <sz val="10"/>
        <rFont val="Cambria"/>
        <family val="1"/>
        <charset val="238"/>
      </rPr>
      <t xml:space="preserve">wzrost średniej stawki opłat za </t>
    </r>
    <r>
      <rPr>
        <sz val="10"/>
        <rFont val="Cambria"/>
        <family val="1"/>
        <charset val="238"/>
      </rPr>
      <t>usługę dystrybucji paliw gazowych - odbiorcy indywidualni (%) - grupy W1-W3, L1-L3, B1-B3, R1-R3</t>
    </r>
  </si>
  <si>
    <r>
      <t xml:space="preserve">Realny wzrost średniej stawki opłat za usługę dystrybucji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 xml:space="preserve">(%) - grupy pozostałe </t>
    </r>
  </si>
  <si>
    <r>
      <t xml:space="preserve">Optymalizowanie </t>
    </r>
    <r>
      <rPr>
        <b/>
        <sz val="10"/>
        <rFont val="Cambria"/>
        <family val="1"/>
        <charset val="238"/>
      </rPr>
      <t>kosztów</t>
    </r>
    <r>
      <rPr>
        <sz val="10"/>
        <rFont val="Cambria"/>
        <family val="1"/>
        <charset val="238"/>
      </rPr>
      <t xml:space="preserve"> dystrybucji paliw gazowych (cel zalecany)</t>
    </r>
  </si>
  <si>
    <t>liczba awarii stacji / 100 stacji</t>
  </si>
  <si>
    <t>liczba awarii</t>
  </si>
  <si>
    <t>liczba awarii/na 100 odbiorców</t>
  </si>
  <si>
    <t>liczba  awarii sieci / 100 km sieci</t>
  </si>
  <si>
    <r>
      <t xml:space="preserve">Średni </t>
    </r>
    <r>
      <rPr>
        <b/>
        <sz val="10"/>
        <rFont val="Cambria"/>
        <family val="1"/>
        <charset val="238"/>
      </rPr>
      <t>wiek</t>
    </r>
    <r>
      <rPr>
        <sz val="10"/>
        <rFont val="Cambria"/>
        <family val="1"/>
        <charset val="238"/>
      </rPr>
      <t xml:space="preserve"> gazociągów (ilość lat)</t>
    </r>
  </si>
  <si>
    <r>
      <t xml:space="preserve">Średni </t>
    </r>
    <r>
      <rPr>
        <b/>
        <sz val="10"/>
        <rFont val="Cambria"/>
        <family val="1"/>
        <charset val="238"/>
      </rPr>
      <t xml:space="preserve">wiek stacji </t>
    </r>
    <r>
      <rPr>
        <sz val="10"/>
        <rFont val="Cambria"/>
        <family val="1"/>
        <charset val="238"/>
      </rPr>
      <t>(ilość lat)</t>
    </r>
  </si>
  <si>
    <r>
      <t xml:space="preserve">Wymieniane/Modernizowane sieci gazowe wysokiego i podwyższonego </t>
    </r>
    <r>
      <rPr>
        <b/>
        <sz val="10"/>
        <rFont val="Cambria"/>
        <family val="1"/>
        <charset val="238"/>
      </rPr>
      <t>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</t>
    </r>
    <r>
      <rPr>
        <vertAlign val="superscript"/>
        <sz val="10"/>
        <rFont val="Cambria"/>
        <family val="1"/>
        <charset val="238"/>
      </rPr>
      <t xml:space="preserve">o </t>
    </r>
    <r>
      <rPr>
        <sz val="10"/>
        <rFont val="Cambria"/>
        <family val="1"/>
        <charset val="238"/>
      </rPr>
      <t>w sztukach)</t>
    </r>
  </si>
  <si>
    <r>
      <t>Wymieniane/Modernizowane sieci gazowe średniego i niskiego</t>
    </r>
    <r>
      <rPr>
        <b/>
        <sz val="10"/>
        <rFont val="Cambria"/>
        <family val="1"/>
        <charset val="238"/>
      </rPr>
      <t xml:space="preserve"> 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II</t>
    </r>
    <r>
      <rPr>
        <vertAlign val="superscript"/>
        <sz val="10"/>
        <rFont val="Cambria"/>
        <family val="1"/>
        <charset val="238"/>
      </rPr>
      <t>o</t>
    </r>
    <r>
      <rPr>
        <sz val="10"/>
        <rFont val="Cambria"/>
        <family val="1"/>
        <charset val="238"/>
      </rPr>
      <t xml:space="preserve">  w sztukach)</t>
    </r>
  </si>
  <si>
    <t>Średnioroczne zatrudnienie (liczba etatów)</t>
  </si>
  <si>
    <t>Ilość przeszkolonych pracowników w zakresie zgodnym z programem szkoleń (liczba osób)</t>
  </si>
  <si>
    <t>Perspektywa odbiorcy</t>
  </si>
  <si>
    <r>
      <t xml:space="preserve">Procentowy </t>
    </r>
    <r>
      <rPr>
        <b/>
        <sz val="10"/>
        <rFont val="Cambria"/>
        <family val="1"/>
        <charset val="238"/>
      </rPr>
      <t xml:space="preserve">udział opłaty </t>
    </r>
    <r>
      <rPr>
        <sz val="10"/>
        <rFont val="Cambria"/>
        <family val="1"/>
        <charset val="238"/>
      </rPr>
      <t>za dostawę paliwa gazowego w dochodzie do dyspozycji gospodarstw domowych na osobę w skali roku (%)</t>
    </r>
  </si>
  <si>
    <t>³ - gaz ziemny zaazotowany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</si>
</sst>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#,##0.000"/>
    <numFmt numFmtId="167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.5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9"/>
      <name val="Cambria"/>
      <family val="1"/>
    </font>
    <font>
      <sz val="1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2" applyFont="1" applyFill="1" applyAlignment="1" applyProtection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2" borderId="0" xfId="0" applyFont="1" applyFill="1" applyBorder="1"/>
    <xf numFmtId="0" fontId="3" fillId="0" borderId="0" xfId="0" applyFont="1"/>
    <xf numFmtId="0" fontId="5" fillId="5" borderId="1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6" borderId="1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right" vertical="top" wrapText="1"/>
    </xf>
    <xf numFmtId="167" fontId="7" fillId="0" borderId="18" xfId="3" applyNumberFormat="1" applyFont="1" applyBorder="1" applyAlignment="1">
      <alignment horizontal="right" vertical="center" wrapText="1"/>
    </xf>
    <xf numFmtId="0" fontId="7" fillId="7" borderId="19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right" vertical="top" wrapText="1"/>
    </xf>
    <xf numFmtId="167" fontId="7" fillId="0" borderId="20" xfId="3" applyNumberFormat="1" applyFont="1" applyBorder="1" applyAlignment="1">
      <alignment horizontal="right" vertical="center" wrapText="1"/>
    </xf>
    <xf numFmtId="0" fontId="7" fillId="7" borderId="2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167" fontId="7" fillId="2" borderId="20" xfId="3" applyNumberFormat="1" applyFont="1" applyFill="1" applyBorder="1" applyAlignment="1">
      <alignment horizontal="right" vertical="center" wrapText="1"/>
    </xf>
    <xf numFmtId="0" fontId="7" fillId="10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167" fontId="7" fillId="2" borderId="23" xfId="3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7" fontId="7" fillId="0" borderId="16" xfId="3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167" fontId="7" fillId="0" borderId="12" xfId="3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167" fontId="7" fillId="2" borderId="12" xfId="3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top" wrapText="1"/>
    </xf>
    <xf numFmtId="167" fontId="7" fillId="2" borderId="22" xfId="3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top" wrapText="1"/>
    </xf>
    <xf numFmtId="9" fontId="7" fillId="2" borderId="17" xfId="3" applyFont="1" applyFill="1" applyBorder="1" applyAlignment="1">
      <alignment horizontal="right" vertical="top" wrapText="1"/>
    </xf>
    <xf numFmtId="9" fontId="7" fillId="0" borderId="25" xfId="3" applyFont="1" applyFill="1" applyBorder="1" applyAlignment="1">
      <alignment horizontal="right" vertical="top" wrapText="1"/>
    </xf>
    <xf numFmtId="165" fontId="7" fillId="2" borderId="28" xfId="3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 wrapText="1"/>
    </xf>
    <xf numFmtId="9" fontId="7" fillId="2" borderId="14" xfId="3" applyFont="1" applyFill="1" applyBorder="1" applyAlignment="1">
      <alignment horizontal="right" vertical="top" wrapText="1"/>
    </xf>
    <xf numFmtId="9" fontId="7" fillId="0" borderId="26" xfId="3" applyFont="1" applyFill="1" applyBorder="1" applyAlignment="1">
      <alignment horizontal="right" vertical="top" wrapText="1"/>
    </xf>
    <xf numFmtId="165" fontId="7" fillId="2" borderId="30" xfId="3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left" vertical="top" wrapText="1"/>
    </xf>
    <xf numFmtId="9" fontId="7" fillId="0" borderId="27" xfId="3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left" vertical="top" wrapText="1"/>
    </xf>
    <xf numFmtId="165" fontId="7" fillId="2" borderId="16" xfId="3" applyNumberFormat="1" applyFont="1" applyFill="1" applyBorder="1" applyAlignment="1">
      <alignment horizontal="right" vertical="center" wrapText="1"/>
    </xf>
    <xf numFmtId="165" fontId="7" fillId="2" borderId="12" xfId="3" applyNumberFormat="1" applyFont="1" applyFill="1" applyBorder="1" applyAlignment="1">
      <alignment horizontal="right" vertical="center" wrapText="1"/>
    </xf>
    <xf numFmtId="165" fontId="7" fillId="2" borderId="22" xfId="3" applyNumberFormat="1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167" fontId="7" fillId="0" borderId="22" xfId="3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7" borderId="1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horizontal="center" vertical="top" wrapText="1"/>
    </xf>
    <xf numFmtId="10" fontId="7" fillId="7" borderId="17" xfId="0" applyNumberFormat="1" applyFont="1" applyFill="1" applyBorder="1" applyAlignment="1">
      <alignment horizontal="right" vertical="top" wrapText="1"/>
    </xf>
    <xf numFmtId="10" fontId="7" fillId="0" borderId="17" xfId="0" applyNumberFormat="1" applyFont="1" applyFill="1" applyBorder="1" applyAlignment="1">
      <alignment vertical="top" wrapText="1"/>
    </xf>
    <xf numFmtId="10" fontId="7" fillId="0" borderId="16" xfId="3" applyNumberFormat="1" applyFont="1" applyBorder="1" applyAlignment="1">
      <alignment horizontal="right" vertical="center" wrapText="1"/>
    </xf>
    <xf numFmtId="10" fontId="7" fillId="7" borderId="14" xfId="0" applyNumberFormat="1" applyFont="1" applyFill="1" applyBorder="1" applyAlignment="1">
      <alignment horizontal="right" vertical="top" wrapText="1"/>
    </xf>
    <xf numFmtId="10" fontId="7" fillId="0" borderId="14" xfId="0" applyNumberFormat="1" applyFont="1" applyFill="1" applyBorder="1" applyAlignment="1">
      <alignment vertical="top" wrapText="1"/>
    </xf>
    <xf numFmtId="10" fontId="7" fillId="0" borderId="12" xfId="3" applyNumberFormat="1" applyFont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top" wrapText="1"/>
    </xf>
    <xf numFmtId="10" fontId="7" fillId="2" borderId="14" xfId="0" applyNumberFormat="1" applyFont="1" applyFill="1" applyBorder="1" applyAlignment="1">
      <alignment vertical="top" wrapText="1"/>
    </xf>
    <xf numFmtId="10" fontId="7" fillId="2" borderId="12" xfId="3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vertical="top" wrapText="1"/>
    </xf>
    <xf numFmtId="10" fontId="7" fillId="2" borderId="22" xfId="3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top" wrapText="1"/>
    </xf>
    <xf numFmtId="0" fontId="9" fillId="2" borderId="0" xfId="0" applyFont="1" applyFill="1"/>
    <xf numFmtId="0" fontId="7" fillId="0" borderId="14" xfId="0" applyFont="1" applyFill="1" applyBorder="1" applyAlignment="1">
      <alignment vertical="top" wrapText="1"/>
    </xf>
    <xf numFmtId="4" fontId="7" fillId="7" borderId="17" xfId="0" applyNumberFormat="1" applyFont="1" applyFill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vertical="top" wrapText="1"/>
    </xf>
    <xf numFmtId="4" fontId="7" fillId="7" borderId="14" xfId="0" applyNumberFormat="1" applyFont="1" applyFill="1" applyBorder="1" applyAlignment="1">
      <alignment horizontal="right" vertical="top" wrapText="1"/>
    </xf>
    <xf numFmtId="4" fontId="7" fillId="7" borderId="14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66" fontId="7" fillId="7" borderId="17" xfId="0" applyNumberFormat="1" applyFont="1" applyFill="1" applyBorder="1" applyAlignment="1">
      <alignment horizontal="right" vertical="top" wrapText="1"/>
    </xf>
    <xf numFmtId="166" fontId="7" fillId="0" borderId="17" xfId="0" applyNumberFormat="1" applyFont="1" applyFill="1" applyBorder="1" applyAlignment="1">
      <alignment vertical="top" wrapText="1"/>
    </xf>
    <xf numFmtId="166" fontId="7" fillId="0" borderId="16" xfId="3" applyNumberFormat="1" applyFont="1" applyBorder="1" applyAlignment="1">
      <alignment horizontal="right" vertical="center" wrapText="1"/>
    </xf>
    <xf numFmtId="166" fontId="7" fillId="7" borderId="14" xfId="0" applyNumberFormat="1" applyFont="1" applyFill="1" applyBorder="1" applyAlignment="1">
      <alignment horizontal="right" vertical="top" wrapText="1"/>
    </xf>
    <xf numFmtId="166" fontId="7" fillId="0" borderId="14" xfId="0" applyNumberFormat="1" applyFont="1" applyFill="1" applyBorder="1" applyAlignment="1">
      <alignment vertical="top" wrapText="1"/>
    </xf>
    <xf numFmtId="166" fontId="7" fillId="0" borderId="12" xfId="3" applyNumberFormat="1" applyFont="1" applyBorder="1" applyAlignment="1">
      <alignment horizontal="right" vertical="center" wrapText="1"/>
    </xf>
    <xf numFmtId="166" fontId="7" fillId="2" borderId="14" xfId="0" applyNumberFormat="1" applyFont="1" applyFill="1" applyBorder="1" applyAlignment="1">
      <alignment vertical="top" wrapText="1"/>
    </xf>
    <xf numFmtId="166" fontId="7" fillId="2" borderId="12" xfId="3" applyNumberFormat="1" applyFont="1" applyFill="1" applyBorder="1" applyAlignment="1">
      <alignment horizontal="right" vertical="center" wrapText="1"/>
    </xf>
    <xf numFmtId="166" fontId="7" fillId="2" borderId="22" xfId="0" applyNumberFormat="1" applyFont="1" applyFill="1" applyBorder="1" applyAlignment="1">
      <alignment vertical="top" wrapText="1"/>
    </xf>
    <xf numFmtId="166" fontId="7" fillId="2" borderId="22" xfId="3" applyNumberFormat="1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30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3" fillId="2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5" borderId="22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167" fontId="7" fillId="0" borderId="15" xfId="3" applyNumberFormat="1" applyFont="1" applyBorder="1" applyAlignment="1">
      <alignment horizontal="right" vertical="center" wrapText="1"/>
    </xf>
    <xf numFmtId="0" fontId="3" fillId="7" borderId="34" xfId="0" applyFont="1" applyFill="1" applyBorder="1" applyAlignment="1">
      <alignment vertical="top" wrapText="1"/>
    </xf>
    <xf numFmtId="0" fontId="7" fillId="7" borderId="35" xfId="0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0" fontId="11" fillId="7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horizontal="right" vertical="center"/>
    </xf>
    <xf numFmtId="9" fontId="7" fillId="2" borderId="36" xfId="0" applyNumberFormat="1" applyFont="1" applyFill="1" applyBorder="1" applyAlignment="1">
      <alignment horizontal="right" vertical="center" wrapText="1"/>
    </xf>
    <xf numFmtId="167" fontId="7" fillId="2" borderId="15" xfId="3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 wrapText="1"/>
    </xf>
    <xf numFmtId="167" fontId="7" fillId="2" borderId="38" xfId="3" applyNumberFormat="1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left" vertical="top" wrapText="1"/>
    </xf>
    <xf numFmtId="0" fontId="7" fillId="7" borderId="37" xfId="0" applyFont="1" applyFill="1" applyBorder="1" applyAlignment="1">
      <alignment horizontal="left" vertical="top" wrapText="1"/>
    </xf>
    <xf numFmtId="9" fontId="7" fillId="0" borderId="17" xfId="0" quotePrefix="1" applyNumberFormat="1" applyFont="1" applyBorder="1" applyAlignment="1">
      <alignment horizontal="right" vertical="center"/>
    </xf>
    <xf numFmtId="165" fontId="7" fillId="0" borderId="15" xfId="3" applyNumberFormat="1" applyFont="1" applyBorder="1" applyAlignment="1">
      <alignment horizontal="right" vertical="center" wrapText="1"/>
    </xf>
    <xf numFmtId="165" fontId="7" fillId="0" borderId="15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 wrapText="1"/>
    </xf>
    <xf numFmtId="165" fontId="7" fillId="2" borderId="15" xfId="3" applyNumberFormat="1" applyFont="1" applyFill="1" applyBorder="1" applyAlignment="1">
      <alignment horizontal="right" vertical="center" wrapText="1"/>
    </xf>
    <xf numFmtId="165" fontId="7" fillId="0" borderId="38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 wrapText="1"/>
    </xf>
    <xf numFmtId="165" fontId="7" fillId="2" borderId="38" xfId="3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9" fontId="7" fillId="0" borderId="17" xfId="0" quotePrefix="1" applyNumberFormat="1" applyFont="1" applyFill="1" applyBorder="1" applyAlignment="1">
      <alignment horizontal="right" vertical="center"/>
    </xf>
    <xf numFmtId="165" fontId="7" fillId="0" borderId="35" xfId="3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/>
    </xf>
    <xf numFmtId="165" fontId="7" fillId="0" borderId="15" xfId="3" applyNumberFormat="1" applyFont="1" applyFill="1" applyBorder="1" applyAlignment="1">
      <alignment horizontal="right" vertical="center" wrapText="1"/>
    </xf>
    <xf numFmtId="165" fontId="7" fillId="0" borderId="38" xfId="0" applyNumberFormat="1" applyFont="1" applyFill="1" applyBorder="1" applyAlignment="1">
      <alignment horizontal="right" vertical="center"/>
    </xf>
    <xf numFmtId="165" fontId="7" fillId="0" borderId="38" xfId="3" applyNumberFormat="1" applyFont="1" applyFill="1" applyBorder="1" applyAlignment="1">
      <alignment horizontal="right" vertical="center" wrapText="1"/>
    </xf>
    <xf numFmtId="0" fontId="3" fillId="7" borderId="17" xfId="0" applyFont="1" applyFill="1" applyBorder="1" applyAlignment="1">
      <alignment horizontal="left" vertical="center" wrapText="1"/>
    </xf>
    <xf numFmtId="165" fontId="7" fillId="0" borderId="38" xfId="3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0" fontId="3" fillId="11" borderId="0" xfId="0" applyFont="1" applyFill="1"/>
    <xf numFmtId="0" fontId="3" fillId="11" borderId="54" xfId="0" applyFont="1" applyFill="1" applyBorder="1"/>
    <xf numFmtId="0" fontId="3" fillId="11" borderId="53" xfId="0" applyFont="1" applyFill="1" applyBorder="1"/>
    <xf numFmtId="0" fontId="3" fillId="11" borderId="43" xfId="0" applyFont="1" applyFill="1" applyBorder="1"/>
    <xf numFmtId="0" fontId="3" fillId="11" borderId="49" xfId="0" applyFont="1" applyFill="1" applyBorder="1"/>
    <xf numFmtId="0" fontId="7" fillId="11" borderId="14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7" fillId="7" borderId="44" xfId="0" applyFont="1" applyFill="1" applyBorder="1" applyAlignment="1">
      <alignment horizontal="left" vertical="top" wrapText="1"/>
    </xf>
    <xf numFmtId="0" fontId="8" fillId="7" borderId="45" xfId="0" applyFont="1" applyFill="1" applyBorder="1" applyAlignment="1">
      <alignment horizontal="left" vertical="top" wrapText="1"/>
    </xf>
    <xf numFmtId="0" fontId="8" fillId="7" borderId="46" xfId="0" applyFont="1" applyFill="1" applyBorder="1" applyAlignment="1">
      <alignment horizontal="left" vertical="top" wrapText="1"/>
    </xf>
    <xf numFmtId="0" fontId="8" fillId="7" borderId="50" xfId="0" applyFont="1" applyFill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5" borderId="49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left" vertical="top" wrapText="1"/>
    </xf>
    <xf numFmtId="0" fontId="8" fillId="5" borderId="4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3" fillId="5" borderId="5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40" xfId="0" applyFont="1" applyBorder="1"/>
    <xf numFmtId="0" fontId="3" fillId="0" borderId="41" xfId="0" applyFont="1" applyBorder="1"/>
    <xf numFmtId="0" fontId="3" fillId="0" borderId="5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7" fillId="10" borderId="14" xfId="0" applyFont="1" applyFill="1" applyBorder="1" applyAlignment="1">
      <alignment horizontal="center" vertical="top" wrapText="1"/>
    </xf>
    <xf numFmtId="0" fontId="7" fillId="10" borderId="38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top" wrapText="1"/>
    </xf>
    <xf numFmtId="167" fontId="7" fillId="0" borderId="16" xfId="3" applyNumberFormat="1" applyFont="1" applyFill="1" applyBorder="1" applyAlignment="1">
      <alignment horizontal="right" vertical="center" wrapText="1"/>
    </xf>
    <xf numFmtId="167" fontId="7" fillId="0" borderId="12" xfId="3" applyNumberFormat="1" applyFont="1" applyFill="1" applyBorder="1" applyAlignment="1">
      <alignment horizontal="right" vertical="center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RTulowiecki\Documents\PLANY_ROZWOJU\GUIDELINES&amp;FORMS\OSD_BIG\RAPORT\2019\2019-03-20_MPF_S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RTulowiecki\Documents\PLANY_ROZWOJU\GUIDELINES&amp;FORMS\OSD_BIG\RAPORT\2019\2019-03-20_DDDG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RTulowiecki\Documents\PLANY_ROZWOJU\GUIDELINES&amp;FORMS\OSD_BIG\PLAN\2015\Naklady_inwestycyjne_MPI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RTulowiecki\Documents\PLANY_ROZWOJU\GUIDELINES&amp;FORMS\OSD_BIG\PLAN\2015\Dane_marketingowe_MW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2019-03-20_MPF_SPR"/>
    </sheetNames>
    <sheetDataSet>
      <sheetData sheetId="0">
        <row r="22">
          <cell r="E22"/>
          <cell r="F22"/>
          <cell r="G22"/>
          <cell r="H22"/>
          <cell r="I22"/>
        </row>
        <row r="23">
          <cell r="E23"/>
          <cell r="F23"/>
          <cell r="G23"/>
          <cell r="H23"/>
          <cell r="I23"/>
        </row>
        <row r="28"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</row>
        <row r="31"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hod gaz"/>
      <sheetName val="mediana dochodu"/>
      <sheetName val="demografia gminy"/>
    </sheetNames>
    <sheetDataSet>
      <sheetData sheetId="0">
        <row r="38">
          <cell r="O38">
            <v>946.52528489510246</v>
          </cell>
          <cell r="P38">
            <v>962.61621473831906</v>
          </cell>
          <cell r="Q38">
            <v>973.98567485059323</v>
          </cell>
          <cell r="R38">
            <v>988.47273777832083</v>
          </cell>
          <cell r="S38">
            <v>1025.3823098069633</v>
          </cell>
        </row>
        <row r="59">
          <cell r="O59">
            <v>0</v>
          </cell>
        </row>
        <row r="65">
          <cell r="O65">
            <v>0</v>
          </cell>
        </row>
        <row r="71">
          <cell r="O71">
            <v>0</v>
          </cell>
        </row>
        <row r="77">
          <cell r="O77">
            <v>0</v>
          </cell>
        </row>
        <row r="83">
          <cell r="O83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 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0</v>
          </cell>
          <cell r="F10">
            <v>0</v>
          </cell>
        </row>
      </sheetData>
      <sheetData sheetId="6"/>
      <sheetData sheetId="7"/>
      <sheetData sheetId="8"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27">
          <cell r="E27">
            <v>0</v>
          </cell>
          <cell r="F27">
            <v>0</v>
          </cell>
        </row>
        <row r="45">
          <cell r="E45">
            <v>0</v>
          </cell>
          <cell r="F45">
            <v>0</v>
          </cell>
        </row>
        <row r="49">
          <cell r="E49">
            <v>0</v>
          </cell>
          <cell r="F4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Tab.G22"/>
      <sheetName val="Tab.G23"/>
      <sheetName val="Tab.G24"/>
      <sheetName val="Tab.G25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0</v>
          </cell>
          <cell r="G1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L23"/>
  <sheetViews>
    <sheetView topLeftCell="A10" zoomScale="150" workbookViewId="0">
      <selection activeCell="C5" sqref="C5"/>
    </sheetView>
  </sheetViews>
  <sheetFormatPr defaultColWidth="9.109375" defaultRowHeight="13.2" x14ac:dyDescent="0.25"/>
  <cols>
    <col min="1" max="16384" width="9.109375" style="1"/>
  </cols>
  <sheetData>
    <row r="4" spans="3:12" ht="13.8" thickBot="1" x14ac:dyDescent="0.3"/>
    <row r="5" spans="3:12" x14ac:dyDescent="0.25">
      <c r="C5" s="2"/>
      <c r="D5" s="3"/>
      <c r="E5" s="3"/>
      <c r="F5" s="3"/>
      <c r="G5" s="3"/>
      <c r="H5" s="3"/>
      <c r="I5" s="3"/>
      <c r="J5" s="3"/>
      <c r="K5" s="3"/>
      <c r="L5" s="4"/>
    </row>
    <row r="6" spans="3:12" ht="13.8" thickBot="1" x14ac:dyDescent="0.3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x14ac:dyDescent="0.25">
      <c r="C7" s="5"/>
      <c r="D7" s="196" t="s">
        <v>32</v>
      </c>
      <c r="E7" s="197"/>
      <c r="F7" s="197"/>
      <c r="G7" s="197"/>
      <c r="H7" s="197"/>
      <c r="I7" s="197"/>
      <c r="J7" s="197"/>
      <c r="K7" s="198"/>
      <c r="L7" s="7"/>
    </row>
    <row r="8" spans="3:12" ht="21" customHeight="1" thickBot="1" x14ac:dyDescent="0.3">
      <c r="C8" s="5"/>
      <c r="D8" s="199"/>
      <c r="E8" s="200"/>
      <c r="F8" s="200"/>
      <c r="G8" s="200"/>
      <c r="H8" s="200"/>
      <c r="I8" s="200"/>
      <c r="J8" s="200"/>
      <c r="K8" s="201"/>
      <c r="L8" s="8"/>
    </row>
    <row r="9" spans="3:12" x14ac:dyDescent="0.25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x14ac:dyDescent="0.25">
      <c r="C10" s="5"/>
      <c r="D10" s="9"/>
      <c r="E10" s="9"/>
      <c r="F10" s="9"/>
      <c r="G10" s="9"/>
      <c r="H10" s="9"/>
      <c r="I10" s="9"/>
      <c r="J10" s="9"/>
      <c r="K10" s="9"/>
      <c r="L10" s="7"/>
    </row>
    <row r="11" spans="3:12" x14ac:dyDescent="0.25">
      <c r="C11" s="5"/>
      <c r="D11" s="9"/>
      <c r="E11" s="9"/>
      <c r="F11" s="202" t="s">
        <v>7</v>
      </c>
      <c r="G11" s="202"/>
      <c r="H11" s="202"/>
      <c r="I11" s="9"/>
      <c r="J11" s="9"/>
      <c r="K11" s="9"/>
      <c r="L11" s="7"/>
    </row>
    <row r="12" spans="3:12" x14ac:dyDescent="0.25">
      <c r="C12" s="5"/>
      <c r="D12" s="9"/>
      <c r="E12" s="9"/>
      <c r="F12" s="202" t="s">
        <v>66</v>
      </c>
      <c r="G12" s="202"/>
      <c r="H12" s="202"/>
      <c r="I12" s="9"/>
      <c r="J12" s="9"/>
      <c r="K12" s="9"/>
      <c r="L12" s="7"/>
    </row>
    <row r="13" spans="3:12" x14ac:dyDescent="0.25">
      <c r="C13" s="5"/>
      <c r="D13" s="9"/>
      <c r="E13" s="9"/>
      <c r="F13" s="202" t="s">
        <v>8</v>
      </c>
      <c r="G13" s="202"/>
      <c r="H13" s="202"/>
      <c r="I13" s="9"/>
      <c r="J13" s="9"/>
      <c r="K13" s="9"/>
      <c r="L13" s="7"/>
    </row>
    <row r="14" spans="3:12" x14ac:dyDescent="0.25">
      <c r="C14" s="5"/>
      <c r="D14" s="9"/>
      <c r="E14" s="9"/>
      <c r="F14" s="202" t="s">
        <v>9</v>
      </c>
      <c r="G14" s="202"/>
      <c r="H14" s="202"/>
      <c r="I14" s="9"/>
      <c r="J14" s="9"/>
      <c r="K14" s="9"/>
      <c r="L14" s="7"/>
    </row>
    <row r="15" spans="3:12" x14ac:dyDescent="0.25">
      <c r="C15" s="5"/>
      <c r="D15" s="9"/>
      <c r="E15" s="9"/>
      <c r="F15" s="9"/>
      <c r="G15" s="9"/>
      <c r="H15" s="9"/>
      <c r="I15" s="9"/>
      <c r="J15" s="9"/>
      <c r="K15" s="9"/>
      <c r="L15" s="7"/>
    </row>
    <row r="16" spans="3:12" x14ac:dyDescent="0.25">
      <c r="C16" s="5"/>
      <c r="D16" s="9"/>
      <c r="E16" s="9"/>
      <c r="F16" s="9"/>
      <c r="G16" s="9"/>
      <c r="H16" s="9"/>
      <c r="I16" s="9"/>
      <c r="J16" s="9"/>
      <c r="K16" s="9"/>
      <c r="L16" s="7"/>
    </row>
    <row r="17" spans="3:12" x14ac:dyDescent="0.25">
      <c r="C17" s="5"/>
      <c r="D17" s="9"/>
      <c r="E17" s="9"/>
      <c r="F17" s="9"/>
      <c r="G17" s="9"/>
      <c r="H17" s="9"/>
      <c r="I17" s="9"/>
      <c r="J17" s="9"/>
      <c r="K17" s="9"/>
      <c r="L17" s="7"/>
    </row>
    <row r="18" spans="3:12" x14ac:dyDescent="0.25">
      <c r="C18" s="5"/>
      <c r="D18" s="9"/>
      <c r="E18" s="9"/>
      <c r="F18" s="9"/>
      <c r="G18" s="9"/>
      <c r="H18" s="9"/>
      <c r="I18" s="9"/>
      <c r="J18" s="9"/>
      <c r="K18" s="9"/>
      <c r="L18" s="7"/>
    </row>
    <row r="19" spans="3:12" x14ac:dyDescent="0.25">
      <c r="C19" s="5"/>
      <c r="D19" s="9"/>
      <c r="E19" s="9"/>
      <c r="F19" s="9"/>
      <c r="G19" s="9"/>
      <c r="H19" s="9"/>
      <c r="I19" s="9"/>
      <c r="J19" s="9"/>
      <c r="K19" s="9"/>
      <c r="L19" s="7"/>
    </row>
    <row r="20" spans="3:12" ht="13.8" thickBot="1" x14ac:dyDescent="0.3"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3" spans="3:12" x14ac:dyDescent="0.25">
      <c r="C23" s="1" t="s">
        <v>29</v>
      </c>
    </row>
  </sheetData>
  <mergeCells count="5">
    <mergeCell ref="D7:K8"/>
    <mergeCell ref="F14:H14"/>
    <mergeCell ref="F11:H11"/>
    <mergeCell ref="F12:H12"/>
    <mergeCell ref="F13:H13"/>
  </mergeCells>
  <phoneticPr fontId="0" type="noConversion"/>
  <hyperlinks>
    <hyperlink ref="F11" location="'Finansowa 1'!A1" display="Perspektywa finansowa" xr:uid="{00000000-0004-0000-0000-000000000000}"/>
    <hyperlink ref="F12" location="'Klienta 1'!A1" display="Perspektywa klienta" xr:uid="{00000000-0004-0000-0000-000001000000}"/>
    <hyperlink ref="F13" location="Procesow1!A1" display="Perspektywa procesów" xr:uid="{00000000-0004-0000-0000-000002000000}"/>
    <hyperlink ref="F14" location="Rozwoju1!A1" display="Perspektywa rozwoju" xr:uid="{00000000-0004-0000-0000-000003000000}"/>
    <hyperlink ref="F12:H12" location="'Odbiorca 1'!A1" display="Perspektywa odbiorcy" xr:uid="{00000000-0004-0000-0000-000004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7"/>
  <sheetViews>
    <sheetView topLeftCell="A7" zoomScale="55" zoomScaleNormal="55" workbookViewId="0">
      <selection activeCell="E9" sqref="E9"/>
    </sheetView>
  </sheetViews>
  <sheetFormatPr defaultColWidth="9.109375" defaultRowHeight="13.2" x14ac:dyDescent="0.25"/>
  <cols>
    <col min="1" max="1" width="3.5546875" style="20" customWidth="1"/>
    <col min="2" max="2" width="22.88671875" style="20" customWidth="1"/>
    <col min="3" max="3" width="34.88671875" style="20" customWidth="1"/>
    <col min="4" max="4" width="6" style="20" customWidth="1"/>
    <col min="5" max="5" width="13.88671875" style="20" customWidth="1"/>
    <col min="6" max="6" width="14.88671875" style="20" customWidth="1"/>
    <col min="7" max="7" width="11.44140625" style="20" customWidth="1"/>
    <col min="8" max="8" width="52.88671875" style="20" customWidth="1"/>
    <col min="9" max="16384" width="9.109375" style="1"/>
  </cols>
  <sheetData>
    <row r="1" spans="1:8" ht="13.8" thickBot="1" x14ac:dyDescent="0.3">
      <c r="A1" s="1"/>
      <c r="B1" s="1"/>
      <c r="C1" s="15" t="s">
        <v>10</v>
      </c>
      <c r="D1" s="16" t="s">
        <v>14</v>
      </c>
      <c r="E1" s="17"/>
      <c r="F1" s="17"/>
      <c r="G1" s="18"/>
      <c r="H1" s="1"/>
    </row>
    <row r="2" spans="1:8" ht="13.8" thickBot="1" x14ac:dyDescent="0.3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5">
      <c r="A3" s="218" t="s">
        <v>0</v>
      </c>
      <c r="B3" s="220" t="s">
        <v>1</v>
      </c>
      <c r="C3" s="220" t="s">
        <v>3</v>
      </c>
      <c r="D3" s="220" t="s">
        <v>4</v>
      </c>
      <c r="E3" s="220"/>
      <c r="F3" s="220"/>
      <c r="G3" s="220"/>
      <c r="H3" s="220" t="s">
        <v>15</v>
      </c>
    </row>
    <row r="4" spans="1:8" ht="13.8" thickBot="1" x14ac:dyDescent="0.3">
      <c r="A4" s="219"/>
      <c r="B4" s="222"/>
      <c r="C4" s="221"/>
      <c r="D4" s="48" t="s">
        <v>2</v>
      </c>
      <c r="E4" s="47" t="s">
        <v>5</v>
      </c>
      <c r="F4" s="47" t="s">
        <v>6</v>
      </c>
      <c r="G4" s="154" t="s">
        <v>11</v>
      </c>
      <c r="H4" s="221"/>
    </row>
    <row r="5" spans="1:8" ht="18.75" customHeight="1" x14ac:dyDescent="0.25">
      <c r="A5" s="223">
        <v>1</v>
      </c>
      <c r="B5" s="215" t="s">
        <v>31</v>
      </c>
      <c r="C5" s="205" t="s">
        <v>49</v>
      </c>
      <c r="D5" s="49">
        <f>Rok_ZPR-2</f>
        <v>2018</v>
      </c>
      <c r="E5" s="155"/>
      <c r="F5" s="156">
        <f>'[1]plan finansowy'!$E$22</f>
        <v>0</v>
      </c>
      <c r="G5" s="157">
        <f>IF(ISERROR(F5-E5),0,F5-E5)</f>
        <v>0</v>
      </c>
      <c r="H5" s="158"/>
    </row>
    <row r="6" spans="1:8" ht="18.75" customHeight="1" x14ac:dyDescent="0.25">
      <c r="A6" s="223"/>
      <c r="B6" s="216"/>
      <c r="C6" s="206"/>
      <c r="D6" s="41">
        <f>D5+1</f>
        <v>2019</v>
      </c>
      <c r="E6" s="159"/>
      <c r="F6" s="160">
        <f>'[1]plan finansowy'!$F$22</f>
        <v>0</v>
      </c>
      <c r="G6" s="157">
        <f>IF(ISERROR(F6-E6),0,F6-E6)</f>
        <v>0</v>
      </c>
      <c r="H6" s="161"/>
    </row>
    <row r="7" spans="1:8" ht="18.75" customHeight="1" x14ac:dyDescent="0.25">
      <c r="A7" s="223"/>
      <c r="B7" s="216"/>
      <c r="C7" s="206"/>
      <c r="D7" s="42">
        <f>D6+1</f>
        <v>2020</v>
      </c>
      <c r="E7" s="160">
        <f>'[1]plan finansowy'!$G$22</f>
        <v>0</v>
      </c>
      <c r="F7" s="164"/>
      <c r="G7" s="165">
        <f>IF(ISERROR(F7-E7),0,F7-E7)</f>
        <v>0</v>
      </c>
      <c r="H7" s="162"/>
    </row>
    <row r="8" spans="1:8" ht="18.75" customHeight="1" x14ac:dyDescent="0.25">
      <c r="A8" s="223"/>
      <c r="B8" s="216"/>
      <c r="C8" s="206"/>
      <c r="D8" s="43">
        <f>D7+1</f>
        <v>2021</v>
      </c>
      <c r="E8" s="163">
        <f>'[1]plan finansowy'!$H$22</f>
        <v>0</v>
      </c>
      <c r="F8" s="164"/>
      <c r="G8" s="165">
        <f>IF(ISERROR(F8-E8),0,F8-E8)</f>
        <v>0</v>
      </c>
      <c r="H8" s="166"/>
    </row>
    <row r="9" spans="1:8" ht="18.75" customHeight="1" thickBot="1" x14ac:dyDescent="0.3">
      <c r="A9" s="223"/>
      <c r="B9" s="216"/>
      <c r="C9" s="207"/>
      <c r="D9" s="59">
        <f>D8+1</f>
        <v>2022</v>
      </c>
      <c r="E9" s="167">
        <f>'[1]plan finansowy'!$I$22</f>
        <v>0</v>
      </c>
      <c r="F9" s="168"/>
      <c r="G9" s="169">
        <f t="shared" ref="G9:G59" si="0">IF(ISERROR(F9-E9),0,F9-E9)</f>
        <v>0</v>
      </c>
      <c r="H9" s="170"/>
    </row>
    <row r="10" spans="1:8" ht="18.75" customHeight="1" x14ac:dyDescent="0.25">
      <c r="A10" s="223"/>
      <c r="B10" s="216"/>
      <c r="C10" s="205" t="s">
        <v>50</v>
      </c>
      <c r="D10" s="49">
        <f>D5</f>
        <v>2018</v>
      </c>
      <c r="E10" s="155"/>
      <c r="F10" s="156">
        <f>'[1]plan finansowy'!$E$23</f>
        <v>0</v>
      </c>
      <c r="G10" s="157">
        <f>IF(ISERROR(F10-E10),0,F10-E10)</f>
        <v>0</v>
      </c>
      <c r="H10" s="158"/>
    </row>
    <row r="11" spans="1:8" ht="18.75" customHeight="1" x14ac:dyDescent="0.25">
      <c r="A11" s="223"/>
      <c r="B11" s="216"/>
      <c r="C11" s="206"/>
      <c r="D11" s="41">
        <f t="shared" ref="D11:D59" si="1">D6</f>
        <v>2019</v>
      </c>
      <c r="E11" s="159"/>
      <c r="F11" s="160">
        <f>'[1]plan finansowy'!$F$23</f>
        <v>0</v>
      </c>
      <c r="G11" s="157">
        <f t="shared" si="0"/>
        <v>0</v>
      </c>
      <c r="H11" s="162"/>
    </row>
    <row r="12" spans="1:8" ht="18.75" customHeight="1" x14ac:dyDescent="0.25">
      <c r="A12" s="223"/>
      <c r="B12" s="216"/>
      <c r="C12" s="206"/>
      <c r="D12" s="42">
        <f t="shared" si="1"/>
        <v>2020</v>
      </c>
      <c r="E12" s="160">
        <f>'[1]plan finansowy'!$G$23</f>
        <v>0</v>
      </c>
      <c r="F12" s="164"/>
      <c r="G12" s="165">
        <f t="shared" si="0"/>
        <v>0</v>
      </c>
      <c r="H12" s="162"/>
    </row>
    <row r="13" spans="1:8" ht="18.75" customHeight="1" x14ac:dyDescent="0.25">
      <c r="A13" s="223"/>
      <c r="B13" s="216"/>
      <c r="C13" s="206"/>
      <c r="D13" s="43">
        <f t="shared" si="1"/>
        <v>2021</v>
      </c>
      <c r="E13" s="163">
        <f>'[1]plan finansowy'!$H$23</f>
        <v>0</v>
      </c>
      <c r="F13" s="164"/>
      <c r="G13" s="165">
        <f t="shared" si="0"/>
        <v>0</v>
      </c>
      <c r="H13" s="166"/>
    </row>
    <row r="14" spans="1:8" ht="18.75" customHeight="1" thickBot="1" x14ac:dyDescent="0.3">
      <c r="A14" s="223"/>
      <c r="B14" s="216"/>
      <c r="C14" s="207"/>
      <c r="D14" s="59">
        <f t="shared" si="1"/>
        <v>2022</v>
      </c>
      <c r="E14" s="167">
        <f>'[1]plan finansowy'!$I$23</f>
        <v>0</v>
      </c>
      <c r="F14" s="168"/>
      <c r="G14" s="169">
        <f t="shared" si="0"/>
        <v>0</v>
      </c>
      <c r="H14" s="170"/>
    </row>
    <row r="15" spans="1:8" ht="18.75" customHeight="1" x14ac:dyDescent="0.25">
      <c r="A15" s="223"/>
      <c r="B15" s="216"/>
      <c r="C15" s="205" t="s">
        <v>51</v>
      </c>
      <c r="D15" s="49">
        <f>D10</f>
        <v>2018</v>
      </c>
      <c r="E15" s="155"/>
      <c r="F15" s="156" t="str">
        <f>'[1]plan finansowy'!$E$28</f>
        <v>-</v>
      </c>
      <c r="G15" s="157">
        <f>IF(ISERROR(F15-E15),0,F15-E15)</f>
        <v>0</v>
      </c>
      <c r="H15" s="158"/>
    </row>
    <row r="16" spans="1:8" ht="18.75" customHeight="1" x14ac:dyDescent="0.25">
      <c r="A16" s="223"/>
      <c r="B16" s="216"/>
      <c r="C16" s="206"/>
      <c r="D16" s="41">
        <f t="shared" si="1"/>
        <v>2019</v>
      </c>
      <c r="E16" s="159"/>
      <c r="F16" s="160" t="str">
        <f>'[1]plan finansowy'!$F$28</f>
        <v>-</v>
      </c>
      <c r="G16" s="157">
        <f t="shared" si="0"/>
        <v>0</v>
      </c>
      <c r="H16" s="162"/>
    </row>
    <row r="17" spans="1:8" ht="20.25" customHeight="1" x14ac:dyDescent="0.25">
      <c r="A17" s="223"/>
      <c r="B17" s="216"/>
      <c r="C17" s="206"/>
      <c r="D17" s="42">
        <f t="shared" si="1"/>
        <v>2020</v>
      </c>
      <c r="E17" s="160" t="str">
        <f>'[1]plan finansowy'!$G$28</f>
        <v>-</v>
      </c>
      <c r="F17" s="164"/>
      <c r="G17" s="165">
        <f t="shared" si="0"/>
        <v>0</v>
      </c>
      <c r="H17" s="162"/>
    </row>
    <row r="18" spans="1:8" ht="18.75" customHeight="1" x14ac:dyDescent="0.25">
      <c r="A18" s="223"/>
      <c r="B18" s="216"/>
      <c r="C18" s="206"/>
      <c r="D18" s="43">
        <f t="shared" si="1"/>
        <v>2021</v>
      </c>
      <c r="E18" s="163" t="str">
        <f>'[1]plan finansowy'!$H$28</f>
        <v>-</v>
      </c>
      <c r="F18" s="164"/>
      <c r="G18" s="165">
        <f t="shared" si="0"/>
        <v>0</v>
      </c>
      <c r="H18" s="166"/>
    </row>
    <row r="19" spans="1:8" ht="18.75" customHeight="1" thickBot="1" x14ac:dyDescent="0.3">
      <c r="A19" s="223"/>
      <c r="B19" s="216"/>
      <c r="C19" s="207"/>
      <c r="D19" s="59">
        <f t="shared" si="1"/>
        <v>2022</v>
      </c>
      <c r="E19" s="167" t="str">
        <f>'[1]plan finansowy'!$I$28</f>
        <v>-</v>
      </c>
      <c r="F19" s="168"/>
      <c r="G19" s="169">
        <f t="shared" si="0"/>
        <v>0</v>
      </c>
      <c r="H19" s="171"/>
    </row>
    <row r="20" spans="1:8" ht="18.75" customHeight="1" x14ac:dyDescent="0.25">
      <c r="A20" s="223"/>
      <c r="B20" s="216"/>
      <c r="C20" s="205" t="s">
        <v>52</v>
      </c>
      <c r="D20" s="49">
        <f>D15</f>
        <v>2018</v>
      </c>
      <c r="E20" s="155"/>
      <c r="F20" s="156" t="str">
        <f>'[1]plan finansowy'!$E$29</f>
        <v>-</v>
      </c>
      <c r="G20" s="157">
        <f>IF(ISERROR(F20-E20),0,F20-E20)</f>
        <v>0</v>
      </c>
      <c r="H20" s="158"/>
    </row>
    <row r="21" spans="1:8" ht="18.75" customHeight="1" x14ac:dyDescent="0.25">
      <c r="A21" s="223"/>
      <c r="B21" s="216"/>
      <c r="C21" s="206"/>
      <c r="D21" s="41">
        <f t="shared" si="1"/>
        <v>2019</v>
      </c>
      <c r="E21" s="159"/>
      <c r="F21" s="160" t="str">
        <f>'[1]plan finansowy'!$F$29</f>
        <v>-</v>
      </c>
      <c r="G21" s="157">
        <f t="shared" si="0"/>
        <v>0</v>
      </c>
      <c r="H21" s="162"/>
    </row>
    <row r="22" spans="1:8" ht="18.75" customHeight="1" x14ac:dyDescent="0.25">
      <c r="A22" s="223"/>
      <c r="B22" s="216"/>
      <c r="C22" s="206"/>
      <c r="D22" s="42">
        <f t="shared" si="1"/>
        <v>2020</v>
      </c>
      <c r="E22" s="160" t="str">
        <f>'[1]plan finansowy'!$G$29</f>
        <v>-</v>
      </c>
      <c r="F22" s="164"/>
      <c r="G22" s="165">
        <f t="shared" si="0"/>
        <v>0</v>
      </c>
      <c r="H22" s="162"/>
    </row>
    <row r="23" spans="1:8" ht="18.75" customHeight="1" x14ac:dyDescent="0.25">
      <c r="A23" s="223"/>
      <c r="B23" s="216"/>
      <c r="C23" s="206"/>
      <c r="D23" s="43">
        <f t="shared" si="1"/>
        <v>2021</v>
      </c>
      <c r="E23" s="163" t="str">
        <f>'[1]plan finansowy'!$H$29</f>
        <v>-</v>
      </c>
      <c r="F23" s="164"/>
      <c r="G23" s="165">
        <f t="shared" si="0"/>
        <v>0</v>
      </c>
      <c r="H23" s="166"/>
    </row>
    <row r="24" spans="1:8" ht="16.5" customHeight="1" thickBot="1" x14ac:dyDescent="0.3">
      <c r="A24" s="223"/>
      <c r="B24" s="216"/>
      <c r="C24" s="207"/>
      <c r="D24" s="59">
        <f t="shared" si="1"/>
        <v>2022</v>
      </c>
      <c r="E24" s="167" t="str">
        <f>'[1]plan finansowy'!$I$29</f>
        <v>-</v>
      </c>
      <c r="F24" s="168"/>
      <c r="G24" s="169">
        <f t="shared" si="0"/>
        <v>0</v>
      </c>
      <c r="H24" s="171"/>
    </row>
    <row r="25" spans="1:8" ht="18.75" customHeight="1" x14ac:dyDescent="0.25">
      <c r="A25" s="223"/>
      <c r="B25" s="216"/>
      <c r="C25" s="205" t="s">
        <v>53</v>
      </c>
      <c r="D25" s="49">
        <f>D20</f>
        <v>2018</v>
      </c>
      <c r="E25" s="155"/>
      <c r="F25" s="172" t="s">
        <v>27</v>
      </c>
      <c r="G25" s="173">
        <f>IF(ISERROR(F25-E25),0,F25-E25)</f>
        <v>0</v>
      </c>
      <c r="H25" s="158"/>
    </row>
    <row r="26" spans="1:8" ht="18.75" customHeight="1" x14ac:dyDescent="0.25">
      <c r="A26" s="223"/>
      <c r="B26" s="216"/>
      <c r="C26" s="206"/>
      <c r="D26" s="41">
        <f t="shared" si="1"/>
        <v>2019</v>
      </c>
      <c r="E26" s="159"/>
      <c r="F26" s="174" t="str">
        <f>'[1]plan finansowy'!$F$31</f>
        <v>-</v>
      </c>
      <c r="G26" s="173">
        <f t="shared" si="0"/>
        <v>0</v>
      </c>
      <c r="H26" s="162"/>
    </row>
    <row r="27" spans="1:8" ht="18.75" customHeight="1" x14ac:dyDescent="0.25">
      <c r="A27" s="223"/>
      <c r="B27" s="216"/>
      <c r="C27" s="206"/>
      <c r="D27" s="42">
        <f t="shared" si="1"/>
        <v>2020</v>
      </c>
      <c r="E27" s="174" t="str">
        <f>'[1]plan finansowy'!$G$31</f>
        <v>-</v>
      </c>
      <c r="F27" s="175"/>
      <c r="G27" s="176">
        <f t="shared" si="0"/>
        <v>0</v>
      </c>
      <c r="H27" s="162"/>
    </row>
    <row r="28" spans="1:8" ht="18.75" customHeight="1" x14ac:dyDescent="0.25">
      <c r="A28" s="223"/>
      <c r="B28" s="216"/>
      <c r="C28" s="206"/>
      <c r="D28" s="43">
        <f t="shared" si="1"/>
        <v>2021</v>
      </c>
      <c r="E28" s="174" t="str">
        <f>'[1]plan finansowy'!$H$31</f>
        <v>-</v>
      </c>
      <c r="F28" s="175"/>
      <c r="G28" s="176">
        <f t="shared" si="0"/>
        <v>0</v>
      </c>
      <c r="H28" s="166"/>
    </row>
    <row r="29" spans="1:8" ht="18.75" customHeight="1" thickBot="1" x14ac:dyDescent="0.3">
      <c r="A29" s="223"/>
      <c r="B29" s="216"/>
      <c r="C29" s="207"/>
      <c r="D29" s="59">
        <f t="shared" si="1"/>
        <v>2022</v>
      </c>
      <c r="E29" s="177" t="str">
        <f>'[1]plan finansowy'!$I$31</f>
        <v>-</v>
      </c>
      <c r="F29" s="178"/>
      <c r="G29" s="179">
        <f t="shared" si="0"/>
        <v>0</v>
      </c>
      <c r="H29" s="171"/>
    </row>
    <row r="30" spans="1:8" ht="18.75" customHeight="1" x14ac:dyDescent="0.25">
      <c r="A30" s="223"/>
      <c r="B30" s="216"/>
      <c r="C30" s="211" t="s">
        <v>54</v>
      </c>
      <c r="D30" s="49">
        <f>D25</f>
        <v>2018</v>
      </c>
      <c r="E30" s="155"/>
      <c r="F30" s="172"/>
      <c r="G30" s="173">
        <f>IF(ISERROR(F30-E30),0,F30-E30)</f>
        <v>0</v>
      </c>
      <c r="H30" s="158"/>
    </row>
    <row r="31" spans="1:8" ht="18.75" customHeight="1" x14ac:dyDescent="0.25">
      <c r="A31" s="223"/>
      <c r="B31" s="216"/>
      <c r="C31" s="212"/>
      <c r="D31" s="41">
        <f t="shared" si="1"/>
        <v>2019</v>
      </c>
      <c r="E31" s="159"/>
      <c r="F31" s="174" t="str">
        <f>'[1]plan finansowy'!$F$32</f>
        <v>-</v>
      </c>
      <c r="G31" s="173">
        <f t="shared" si="0"/>
        <v>0</v>
      </c>
      <c r="H31" s="162"/>
    </row>
    <row r="32" spans="1:8" ht="18.75" customHeight="1" x14ac:dyDescent="0.25">
      <c r="A32" s="223"/>
      <c r="B32" s="216"/>
      <c r="C32" s="212"/>
      <c r="D32" s="42">
        <f t="shared" si="1"/>
        <v>2020</v>
      </c>
      <c r="E32" s="174" t="str">
        <f>'[1]plan finansowy'!$G$32</f>
        <v>-</v>
      </c>
      <c r="F32" s="175"/>
      <c r="G32" s="176">
        <f t="shared" si="0"/>
        <v>0</v>
      </c>
      <c r="H32" s="162"/>
    </row>
    <row r="33" spans="1:8" ht="18.75" customHeight="1" x14ac:dyDescent="0.25">
      <c r="A33" s="223"/>
      <c r="B33" s="216"/>
      <c r="C33" s="212"/>
      <c r="D33" s="43">
        <f t="shared" si="1"/>
        <v>2021</v>
      </c>
      <c r="E33" s="174" t="str">
        <f>'[1]plan finansowy'!$H$32</f>
        <v>-</v>
      </c>
      <c r="F33" s="175"/>
      <c r="G33" s="176">
        <f t="shared" si="0"/>
        <v>0</v>
      </c>
      <c r="H33" s="166"/>
    </row>
    <row r="34" spans="1:8" ht="18.75" customHeight="1" thickBot="1" x14ac:dyDescent="0.3">
      <c r="A34" s="223"/>
      <c r="B34" s="216"/>
      <c r="C34" s="213"/>
      <c r="D34" s="59">
        <f t="shared" si="1"/>
        <v>2022</v>
      </c>
      <c r="E34" s="177" t="str">
        <f>'[1]plan finansowy'!$I$32</f>
        <v>-</v>
      </c>
      <c r="F34" s="178"/>
      <c r="G34" s="179">
        <f t="shared" si="0"/>
        <v>0</v>
      </c>
      <c r="H34" s="171"/>
    </row>
    <row r="35" spans="1:8" ht="15.75" customHeight="1" x14ac:dyDescent="0.25">
      <c r="A35" s="208">
        <v>2</v>
      </c>
      <c r="B35" s="215" t="s">
        <v>55</v>
      </c>
      <c r="C35" s="205" t="s">
        <v>17</v>
      </c>
      <c r="D35" s="49">
        <f>D30</f>
        <v>2018</v>
      </c>
      <c r="E35" s="155"/>
      <c r="F35" s="156">
        <f>'[1]plan finansowy'!$E$74</f>
        <v>0</v>
      </c>
      <c r="G35" s="157">
        <f>IF(ISERROR(F35-E35),0,F35-E35)</f>
        <v>0</v>
      </c>
      <c r="H35" s="158"/>
    </row>
    <row r="36" spans="1:8" ht="15.75" customHeight="1" x14ac:dyDescent="0.25">
      <c r="A36" s="209"/>
      <c r="B36" s="216"/>
      <c r="C36" s="206"/>
      <c r="D36" s="41">
        <f t="shared" si="1"/>
        <v>2019</v>
      </c>
      <c r="E36" s="159"/>
      <c r="F36" s="160">
        <f>'[1]plan finansowy'!$F$74</f>
        <v>0</v>
      </c>
      <c r="G36" s="157">
        <f t="shared" si="0"/>
        <v>0</v>
      </c>
      <c r="H36" s="162"/>
    </row>
    <row r="37" spans="1:8" ht="15.75" customHeight="1" x14ac:dyDescent="0.25">
      <c r="A37" s="209"/>
      <c r="B37" s="216"/>
      <c r="C37" s="206"/>
      <c r="D37" s="42">
        <f t="shared" si="1"/>
        <v>2020</v>
      </c>
      <c r="E37" s="160">
        <f>'[1]plan finansowy'!$G$74</f>
        <v>0</v>
      </c>
      <c r="F37" s="164"/>
      <c r="G37" s="165">
        <f t="shared" si="0"/>
        <v>0</v>
      </c>
      <c r="H37" s="162"/>
    </row>
    <row r="38" spans="1:8" ht="15.75" customHeight="1" x14ac:dyDescent="0.25">
      <c r="A38" s="209"/>
      <c r="B38" s="216"/>
      <c r="C38" s="206"/>
      <c r="D38" s="43">
        <f t="shared" si="1"/>
        <v>2021</v>
      </c>
      <c r="E38" s="163">
        <f>'[1]plan finansowy'!$H$74</f>
        <v>0</v>
      </c>
      <c r="F38" s="164"/>
      <c r="G38" s="165">
        <f t="shared" si="0"/>
        <v>0</v>
      </c>
      <c r="H38" s="166"/>
    </row>
    <row r="39" spans="1:8" ht="15.75" customHeight="1" thickBot="1" x14ac:dyDescent="0.3">
      <c r="A39" s="209"/>
      <c r="B39" s="216"/>
      <c r="C39" s="207"/>
      <c r="D39" s="59">
        <f t="shared" si="1"/>
        <v>2022</v>
      </c>
      <c r="E39" s="167">
        <f>'[1]plan finansowy'!$I$74</f>
        <v>0</v>
      </c>
      <c r="F39" s="168"/>
      <c r="G39" s="169">
        <f t="shared" si="0"/>
        <v>0</v>
      </c>
      <c r="H39" s="171"/>
    </row>
    <row r="40" spans="1:8" ht="15.75" customHeight="1" x14ac:dyDescent="0.25">
      <c r="A40" s="209"/>
      <c r="B40" s="216"/>
      <c r="C40" s="211" t="s">
        <v>18</v>
      </c>
      <c r="D40" s="49">
        <f>D35</f>
        <v>2018</v>
      </c>
      <c r="E40" s="180"/>
      <c r="F40" s="181"/>
      <c r="G40" s="173"/>
      <c r="H40" s="158"/>
    </row>
    <row r="41" spans="1:8" ht="15.75" customHeight="1" x14ac:dyDescent="0.25">
      <c r="A41" s="209"/>
      <c r="B41" s="216"/>
      <c r="C41" s="212"/>
      <c r="D41" s="41">
        <f t="shared" si="1"/>
        <v>2019</v>
      </c>
      <c r="E41" s="182">
        <f t="shared" ref="E41:F44" si="2">IF(E35=0,0,E36/E35-1)</f>
        <v>0</v>
      </c>
      <c r="F41" s="183">
        <f>IF(F35=0,0,F36/F35-1)</f>
        <v>0</v>
      </c>
      <c r="G41" s="173">
        <f t="shared" si="0"/>
        <v>0</v>
      </c>
      <c r="H41" s="162"/>
    </row>
    <row r="42" spans="1:8" ht="15.75" customHeight="1" x14ac:dyDescent="0.25">
      <c r="A42" s="209"/>
      <c r="B42" s="216"/>
      <c r="C42" s="212"/>
      <c r="D42" s="42">
        <f t="shared" si="1"/>
        <v>2020</v>
      </c>
      <c r="E42" s="182">
        <f>IF(E36=0,0,E37/E36-1)</f>
        <v>0</v>
      </c>
      <c r="F42" s="183">
        <f>IF(F36=0,0,F37/F36-1)</f>
        <v>0</v>
      </c>
      <c r="G42" s="173">
        <f t="shared" si="0"/>
        <v>0</v>
      </c>
      <c r="H42" s="162"/>
    </row>
    <row r="43" spans="1:8" ht="15.75" customHeight="1" x14ac:dyDescent="0.25">
      <c r="A43" s="209"/>
      <c r="B43" s="216"/>
      <c r="C43" s="212"/>
      <c r="D43" s="43">
        <f t="shared" si="1"/>
        <v>2021</v>
      </c>
      <c r="E43" s="183">
        <f>IF(E37=0,0,E38/E37-1)</f>
        <v>0</v>
      </c>
      <c r="F43" s="184">
        <f>IF(F37=0,0,F38/F37-1)</f>
        <v>0</v>
      </c>
      <c r="G43" s="176">
        <f t="shared" si="0"/>
        <v>0</v>
      </c>
      <c r="H43" s="166"/>
    </row>
    <row r="44" spans="1:8" ht="15.75" customHeight="1" thickBot="1" x14ac:dyDescent="0.3">
      <c r="A44" s="209"/>
      <c r="B44" s="216"/>
      <c r="C44" s="213"/>
      <c r="D44" s="59">
        <f t="shared" si="1"/>
        <v>2022</v>
      </c>
      <c r="E44" s="185">
        <f t="shared" si="2"/>
        <v>0</v>
      </c>
      <c r="F44" s="186">
        <f t="shared" si="2"/>
        <v>0</v>
      </c>
      <c r="G44" s="179">
        <f t="shared" si="0"/>
        <v>0</v>
      </c>
      <c r="H44" s="171"/>
    </row>
    <row r="45" spans="1:8" ht="15.75" customHeight="1" x14ac:dyDescent="0.25">
      <c r="A45" s="209"/>
      <c r="B45" s="216"/>
      <c r="C45" s="205" t="s">
        <v>19</v>
      </c>
      <c r="D45" s="49">
        <f>D40</f>
        <v>2018</v>
      </c>
      <c r="E45" s="155"/>
      <c r="F45" s="156">
        <f>'[1]plan finansowy'!$E$126</f>
        <v>0</v>
      </c>
      <c r="G45" s="157">
        <f>IF(ISERROR(F45-E45),0,F45-E45)</f>
        <v>0</v>
      </c>
      <c r="H45" s="187"/>
    </row>
    <row r="46" spans="1:8" ht="15.75" customHeight="1" x14ac:dyDescent="0.25">
      <c r="A46" s="209"/>
      <c r="B46" s="216"/>
      <c r="C46" s="206"/>
      <c r="D46" s="41">
        <f t="shared" si="1"/>
        <v>2019</v>
      </c>
      <c r="E46" s="159"/>
      <c r="F46" s="160">
        <f>'[1]plan finansowy'!$F$126</f>
        <v>0</v>
      </c>
      <c r="G46" s="157">
        <f t="shared" si="0"/>
        <v>0</v>
      </c>
      <c r="H46" s="162"/>
    </row>
    <row r="47" spans="1:8" ht="15.75" customHeight="1" x14ac:dyDescent="0.25">
      <c r="A47" s="209"/>
      <c r="B47" s="216"/>
      <c r="C47" s="206"/>
      <c r="D47" s="42">
        <f t="shared" si="1"/>
        <v>2020</v>
      </c>
      <c r="E47" s="160">
        <f>'[1]plan finansowy'!$G$126</f>
        <v>0</v>
      </c>
      <c r="F47" s="164"/>
      <c r="G47" s="165">
        <f t="shared" si="0"/>
        <v>0</v>
      </c>
      <c r="H47" s="162"/>
    </row>
    <row r="48" spans="1:8" ht="15.75" customHeight="1" x14ac:dyDescent="0.25">
      <c r="A48" s="209"/>
      <c r="B48" s="216"/>
      <c r="C48" s="206"/>
      <c r="D48" s="43">
        <f t="shared" si="1"/>
        <v>2021</v>
      </c>
      <c r="E48" s="163">
        <f>'[1]plan finansowy'!$H$126</f>
        <v>0</v>
      </c>
      <c r="F48" s="164"/>
      <c r="G48" s="165">
        <f t="shared" si="0"/>
        <v>0</v>
      </c>
      <c r="H48" s="166"/>
    </row>
    <row r="49" spans="1:8" ht="15.75" customHeight="1" thickBot="1" x14ac:dyDescent="0.3">
      <c r="A49" s="209"/>
      <c r="B49" s="216"/>
      <c r="C49" s="207"/>
      <c r="D49" s="59">
        <f t="shared" si="1"/>
        <v>2022</v>
      </c>
      <c r="E49" s="167">
        <f>'[1]plan finansowy'!$I$126</f>
        <v>0</v>
      </c>
      <c r="F49" s="168"/>
      <c r="G49" s="169">
        <f t="shared" si="0"/>
        <v>0</v>
      </c>
      <c r="H49" s="171"/>
    </row>
    <row r="50" spans="1:8" ht="15.75" customHeight="1" x14ac:dyDescent="0.25">
      <c r="A50" s="209"/>
      <c r="B50" s="216"/>
      <c r="C50" s="211" t="s">
        <v>20</v>
      </c>
      <c r="D50" s="49">
        <f>D45</f>
        <v>2018</v>
      </c>
      <c r="E50" s="180"/>
      <c r="F50" s="181"/>
      <c r="G50" s="173">
        <f>IF(ISERROR(F50-E50),0,F50-E50)</f>
        <v>0</v>
      </c>
      <c r="H50" s="158"/>
    </row>
    <row r="51" spans="1:8" ht="15.75" customHeight="1" x14ac:dyDescent="0.25">
      <c r="A51" s="209"/>
      <c r="B51" s="216"/>
      <c r="C51" s="212"/>
      <c r="D51" s="41">
        <f t="shared" si="1"/>
        <v>2019</v>
      </c>
      <c r="E51" s="182">
        <f t="shared" ref="E51:F54" si="3">IF(E45=0,0,E46/E45-1)</f>
        <v>0</v>
      </c>
      <c r="F51" s="183">
        <f t="shared" si="3"/>
        <v>0</v>
      </c>
      <c r="G51" s="173">
        <f t="shared" si="0"/>
        <v>0</v>
      </c>
      <c r="H51" s="162"/>
    </row>
    <row r="52" spans="1:8" ht="15.75" customHeight="1" x14ac:dyDescent="0.25">
      <c r="A52" s="209"/>
      <c r="B52" s="216"/>
      <c r="C52" s="212"/>
      <c r="D52" s="42">
        <f t="shared" si="1"/>
        <v>2020</v>
      </c>
      <c r="E52" s="182">
        <f>IF(E46=0,0,E47/E46-1)</f>
        <v>0</v>
      </c>
      <c r="F52" s="183">
        <f>IF(F46=0,0,F47/F46-1)</f>
        <v>0</v>
      </c>
      <c r="G52" s="173">
        <f t="shared" si="0"/>
        <v>0</v>
      </c>
      <c r="H52" s="162"/>
    </row>
    <row r="53" spans="1:8" ht="15.75" customHeight="1" x14ac:dyDescent="0.25">
      <c r="A53" s="209"/>
      <c r="B53" s="216"/>
      <c r="C53" s="212"/>
      <c r="D53" s="43">
        <f t="shared" si="1"/>
        <v>2021</v>
      </c>
      <c r="E53" s="183">
        <f>IF(E47=0,0,E48/E47-1)</f>
        <v>0</v>
      </c>
      <c r="F53" s="184">
        <f>IF(F47=0,0,F48/F47-1)</f>
        <v>0</v>
      </c>
      <c r="G53" s="173">
        <f t="shared" si="0"/>
        <v>0</v>
      </c>
      <c r="H53" s="166"/>
    </row>
    <row r="54" spans="1:8" ht="15.75" customHeight="1" thickBot="1" x14ac:dyDescent="0.3">
      <c r="A54" s="214"/>
      <c r="B54" s="217"/>
      <c r="C54" s="213"/>
      <c r="D54" s="59">
        <f t="shared" si="1"/>
        <v>2022</v>
      </c>
      <c r="E54" s="185">
        <f t="shared" si="3"/>
        <v>0</v>
      </c>
      <c r="F54" s="186">
        <f t="shared" si="3"/>
        <v>0</v>
      </c>
      <c r="G54" s="188">
        <f t="shared" si="0"/>
        <v>0</v>
      </c>
      <c r="H54" s="171"/>
    </row>
    <row r="55" spans="1:8" x14ac:dyDescent="0.25">
      <c r="A55" s="208">
        <v>3</v>
      </c>
      <c r="B55" s="203"/>
      <c r="C55" s="211"/>
      <c r="D55" s="49">
        <f>D50</f>
        <v>2018</v>
      </c>
      <c r="E55" s="155"/>
      <c r="F55" s="156"/>
      <c r="G55" s="157">
        <f>IF(ISERROR(F55-E55),0,F55-E55)</f>
        <v>0</v>
      </c>
      <c r="H55" s="158"/>
    </row>
    <row r="56" spans="1:8" x14ac:dyDescent="0.25">
      <c r="A56" s="209"/>
      <c r="B56" s="203"/>
      <c r="C56" s="212"/>
      <c r="D56" s="41">
        <f t="shared" si="1"/>
        <v>2019</v>
      </c>
      <c r="E56" s="159"/>
      <c r="F56" s="160"/>
      <c r="G56" s="157">
        <f t="shared" si="0"/>
        <v>0</v>
      </c>
      <c r="H56" s="162"/>
    </row>
    <row r="57" spans="1:8" x14ac:dyDescent="0.25">
      <c r="A57" s="209"/>
      <c r="B57" s="203"/>
      <c r="C57" s="212"/>
      <c r="D57" s="42">
        <f t="shared" si="1"/>
        <v>2020</v>
      </c>
      <c r="E57" s="159"/>
      <c r="F57" s="160"/>
      <c r="G57" s="157">
        <f t="shared" si="0"/>
        <v>0</v>
      </c>
      <c r="H57" s="162"/>
    </row>
    <row r="58" spans="1:8" x14ac:dyDescent="0.25">
      <c r="A58" s="209"/>
      <c r="B58" s="203"/>
      <c r="C58" s="212"/>
      <c r="D58" s="43">
        <f t="shared" si="1"/>
        <v>2021</v>
      </c>
      <c r="E58" s="163"/>
      <c r="F58" s="164"/>
      <c r="G58" s="165">
        <f t="shared" si="0"/>
        <v>0</v>
      </c>
      <c r="H58" s="166"/>
    </row>
    <row r="59" spans="1:8" ht="13.8" thickBot="1" x14ac:dyDescent="0.3">
      <c r="A59" s="210"/>
      <c r="B59" s="204"/>
      <c r="C59" s="213"/>
      <c r="D59" s="59">
        <f t="shared" si="1"/>
        <v>2022</v>
      </c>
      <c r="E59" s="189"/>
      <c r="F59" s="168"/>
      <c r="G59" s="169">
        <f t="shared" si="0"/>
        <v>0</v>
      </c>
      <c r="H59" s="171"/>
    </row>
    <row r="60" spans="1:8" x14ac:dyDescent="0.25">
      <c r="A60" s="1"/>
      <c r="B60" s="1"/>
      <c r="C60" s="1"/>
      <c r="D60" s="13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</sheetData>
  <mergeCells count="22">
    <mergeCell ref="C5:C9"/>
    <mergeCell ref="A3:A4"/>
    <mergeCell ref="H3:H4"/>
    <mergeCell ref="B3:B4"/>
    <mergeCell ref="C3:C4"/>
    <mergeCell ref="D3:G3"/>
    <mergeCell ref="A5:A34"/>
    <mergeCell ref="B5:B34"/>
    <mergeCell ref="C20:C24"/>
    <mergeCell ref="C25:C29"/>
    <mergeCell ref="C10:C14"/>
    <mergeCell ref="C15:C19"/>
    <mergeCell ref="C30:C34"/>
    <mergeCell ref="B55:B59"/>
    <mergeCell ref="C45:C49"/>
    <mergeCell ref="A55:A59"/>
    <mergeCell ref="C50:C54"/>
    <mergeCell ref="C55:C59"/>
    <mergeCell ref="A35:A54"/>
    <mergeCell ref="B35:B54"/>
    <mergeCell ref="C35:C39"/>
    <mergeCell ref="C40:C44"/>
  </mergeCells>
  <phoneticPr fontId="0" type="noConversion"/>
  <hyperlinks>
    <hyperlink ref="C1" location="'Strona startowa'!A1" display="Strona główna" xr:uid="{00000000-0004-0000-0100-000000000000}"/>
  </hyperlinks>
  <printOptions horizontalCentered="1" verticalCentered="1"/>
  <pageMargins left="0.35433070866141736" right="0.39370078740157483" top="0.35433070866141736" bottom="0.15748031496062992" header="0.19685039370078741" footer="0.15748031496062992"/>
  <pageSetup paperSize="9" scale="62" fitToHeight="0" orientation="portrait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7"/>
  <sheetViews>
    <sheetView tabSelected="1" zoomScale="70" zoomScaleNormal="70" workbookViewId="0">
      <selection activeCell="F9" sqref="F9"/>
    </sheetView>
  </sheetViews>
  <sheetFormatPr defaultColWidth="9.109375" defaultRowHeight="13.2" x14ac:dyDescent="0.25"/>
  <cols>
    <col min="1" max="1" width="3.5546875" style="45" bestFit="1" customWidth="1"/>
    <col min="2" max="2" width="25.109375" style="20" customWidth="1"/>
    <col min="3" max="3" width="34.88671875" style="20" customWidth="1"/>
    <col min="4" max="4" width="6.44140625" style="20" customWidth="1"/>
    <col min="5" max="5" width="11.109375" style="152" customWidth="1"/>
    <col min="6" max="6" width="12.33203125" style="153" customWidth="1"/>
    <col min="7" max="7" width="14.6640625" style="20" customWidth="1"/>
    <col min="8" max="8" width="44.33203125" style="20" customWidth="1"/>
    <col min="9" max="11" width="9.109375" style="20"/>
    <col min="12" max="16384" width="9.109375" style="1"/>
  </cols>
  <sheetData>
    <row r="1" spans="1:11" ht="13.8" thickBot="1" x14ac:dyDescent="0.3">
      <c r="A1" s="13"/>
      <c r="B1" s="1"/>
      <c r="C1" s="15" t="s">
        <v>10</v>
      </c>
      <c r="D1" s="16" t="s">
        <v>14</v>
      </c>
      <c r="E1" s="97"/>
      <c r="F1" s="98"/>
      <c r="G1" s="18"/>
      <c r="H1" s="1"/>
      <c r="I1" s="1"/>
      <c r="J1" s="1"/>
      <c r="K1" s="1"/>
    </row>
    <row r="2" spans="1:11" ht="13.8" thickBot="1" x14ac:dyDescent="0.3">
      <c r="A2" s="13"/>
      <c r="B2" s="1"/>
      <c r="C2" s="1"/>
      <c r="D2" s="1"/>
      <c r="E2" s="99"/>
      <c r="F2" s="100"/>
      <c r="G2" s="1"/>
      <c r="H2" s="1"/>
      <c r="I2" s="1"/>
      <c r="J2" s="1"/>
      <c r="K2" s="1"/>
    </row>
    <row r="3" spans="1:11" ht="14.25" customHeight="1" x14ac:dyDescent="0.25">
      <c r="A3" s="259" t="s">
        <v>0</v>
      </c>
      <c r="B3" s="257" t="s">
        <v>1</v>
      </c>
      <c r="C3" s="257" t="s">
        <v>3</v>
      </c>
      <c r="D3" s="257" t="s">
        <v>4</v>
      </c>
      <c r="E3" s="257"/>
      <c r="F3" s="257"/>
      <c r="G3" s="257"/>
      <c r="H3" s="257" t="s">
        <v>15</v>
      </c>
      <c r="I3" s="1"/>
      <c r="J3" s="1"/>
      <c r="K3" s="1"/>
    </row>
    <row r="4" spans="1:11" ht="16.5" customHeight="1" thickBot="1" x14ac:dyDescent="0.3">
      <c r="A4" s="260"/>
      <c r="B4" s="261"/>
      <c r="C4" s="258"/>
      <c r="D4" s="102" t="s">
        <v>2</v>
      </c>
      <c r="E4" s="101" t="s">
        <v>5</v>
      </c>
      <c r="F4" s="101" t="s">
        <v>6</v>
      </c>
      <c r="G4" s="101" t="s">
        <v>11</v>
      </c>
      <c r="H4" s="258"/>
      <c r="I4" s="1"/>
      <c r="J4" s="1"/>
      <c r="K4" s="1"/>
    </row>
    <row r="5" spans="1:11" ht="16.5" customHeight="1" x14ac:dyDescent="0.25">
      <c r="A5" s="224">
        <v>1</v>
      </c>
      <c r="B5" s="248" t="s">
        <v>46</v>
      </c>
      <c r="C5" s="251" t="s">
        <v>47</v>
      </c>
      <c r="D5" s="49">
        <f>'Finansowa 1'!D5</f>
        <v>2018</v>
      </c>
      <c r="E5" s="103">
        <f>'[2]dochod gaz'!$O$38</f>
        <v>946.52528489510246</v>
      </c>
      <c r="F5" s="122"/>
      <c r="G5" s="305"/>
      <c r="H5" s="104"/>
      <c r="I5" s="1"/>
      <c r="J5" s="1"/>
      <c r="K5" s="1"/>
    </row>
    <row r="6" spans="1:11" ht="16.5" customHeight="1" x14ac:dyDescent="0.25">
      <c r="A6" s="246"/>
      <c r="B6" s="249"/>
      <c r="C6" s="252"/>
      <c r="D6" s="41">
        <f>'Finansowa 1'!D6</f>
        <v>2019</v>
      </c>
      <c r="E6" s="105">
        <f>'[2]dochod gaz'!$P$38</f>
        <v>962.61621473831906</v>
      </c>
      <c r="F6" s="124"/>
      <c r="G6" s="306"/>
      <c r="H6" s="72"/>
      <c r="I6" s="1"/>
      <c r="J6" s="1"/>
      <c r="K6" s="1"/>
    </row>
    <row r="7" spans="1:11" ht="16.5" customHeight="1" x14ac:dyDescent="0.25">
      <c r="A7" s="246"/>
      <c r="B7" s="249"/>
      <c r="C7" s="252"/>
      <c r="D7" s="42">
        <f>'Finansowa 1'!D7</f>
        <v>2020</v>
      </c>
      <c r="E7" s="105">
        <f>'[2]dochod gaz'!$Q$38</f>
        <v>973.98567485059323</v>
      </c>
      <c r="F7" s="106"/>
      <c r="G7" s="76"/>
      <c r="H7" s="72"/>
      <c r="I7" s="1"/>
      <c r="J7" s="1"/>
      <c r="K7" s="1"/>
    </row>
    <row r="8" spans="1:11" ht="16.5" customHeight="1" x14ac:dyDescent="0.25">
      <c r="A8" s="246"/>
      <c r="B8" s="249"/>
      <c r="C8" s="252"/>
      <c r="D8" s="43">
        <f>'Finansowa 1'!D8</f>
        <v>2021</v>
      </c>
      <c r="E8" s="105">
        <f>'[2]dochod gaz'!$R$38</f>
        <v>988.47273777832083</v>
      </c>
      <c r="F8" s="106"/>
      <c r="G8" s="76"/>
      <c r="H8" s="72"/>
      <c r="I8" s="1"/>
      <c r="J8" s="1"/>
      <c r="K8" s="1"/>
    </row>
    <row r="9" spans="1:11" ht="16.5" customHeight="1" thickBot="1" x14ac:dyDescent="0.3">
      <c r="A9" s="246"/>
      <c r="B9" s="249"/>
      <c r="C9" s="253"/>
      <c r="D9" s="59">
        <f>'Finansowa 1'!D9</f>
        <v>2022</v>
      </c>
      <c r="E9" s="107">
        <f>'[2]dochod gaz'!$S$38</f>
        <v>1025.3823098069633</v>
      </c>
      <c r="F9" s="108"/>
      <c r="G9" s="78"/>
      <c r="H9" s="109"/>
      <c r="I9" s="1"/>
      <c r="J9" s="1"/>
      <c r="K9" s="1"/>
    </row>
    <row r="10" spans="1:11" ht="16.5" customHeight="1" x14ac:dyDescent="0.25">
      <c r="A10" s="246"/>
      <c r="B10" s="249"/>
      <c r="C10" s="205" t="s">
        <v>67</v>
      </c>
      <c r="D10" s="49">
        <f>+D5</f>
        <v>2018</v>
      </c>
      <c r="E10" s="110"/>
      <c r="F10" s="111">
        <f>'[2]dochod gaz'!$O$59</f>
        <v>0</v>
      </c>
      <c r="G10" s="112">
        <f>IF(ISERROR(F10-E10),0,F10-E10)</f>
        <v>0</v>
      </c>
      <c r="H10" s="104"/>
      <c r="I10" s="1"/>
      <c r="J10" s="1"/>
      <c r="K10" s="1"/>
    </row>
    <row r="11" spans="1:11" ht="16.5" customHeight="1" x14ac:dyDescent="0.25">
      <c r="A11" s="246"/>
      <c r="B11" s="249"/>
      <c r="C11" s="206"/>
      <c r="D11" s="41">
        <f t="shared" ref="D11:D54" si="0">+D6</f>
        <v>2019</v>
      </c>
      <c r="E11" s="113"/>
      <c r="F11" s="114">
        <f>'[2]dochod gaz'!$O$65</f>
        <v>0</v>
      </c>
      <c r="G11" s="115">
        <f>IF(ISERROR(F11-E11),0,F11-E11)</f>
        <v>0</v>
      </c>
      <c r="H11" s="72"/>
      <c r="I11" s="1"/>
      <c r="J11" s="1"/>
      <c r="K11" s="1"/>
    </row>
    <row r="12" spans="1:11" ht="16.5" customHeight="1" x14ac:dyDescent="0.25">
      <c r="A12" s="246"/>
      <c r="B12" s="249"/>
      <c r="C12" s="206"/>
      <c r="D12" s="42">
        <f t="shared" si="0"/>
        <v>2020</v>
      </c>
      <c r="E12" s="116">
        <f>'[2]dochod gaz'!$O$71</f>
        <v>0</v>
      </c>
      <c r="F12" s="117"/>
      <c r="G12" s="118">
        <f>IF(ISERROR(F12-E12),0,F12-E12)</f>
        <v>0</v>
      </c>
      <c r="H12" s="72"/>
      <c r="I12" s="1"/>
      <c r="J12" s="1"/>
      <c r="K12" s="1"/>
    </row>
    <row r="13" spans="1:11" ht="16.5" customHeight="1" x14ac:dyDescent="0.25">
      <c r="A13" s="246"/>
      <c r="B13" s="249"/>
      <c r="C13" s="206"/>
      <c r="D13" s="43">
        <f t="shared" si="0"/>
        <v>2021</v>
      </c>
      <c r="E13" s="116">
        <f>'[2]dochod gaz'!$O$77</f>
        <v>0</v>
      </c>
      <c r="F13" s="117"/>
      <c r="G13" s="118">
        <f t="shared" ref="G13:G54" si="1">IF(ISERROR(F13-E13),0,F13-E13)</f>
        <v>0</v>
      </c>
      <c r="H13" s="72"/>
      <c r="I13" s="1"/>
      <c r="J13" s="1"/>
      <c r="K13" s="1"/>
    </row>
    <row r="14" spans="1:11" ht="17.25" customHeight="1" thickBot="1" x14ac:dyDescent="0.3">
      <c r="A14" s="247"/>
      <c r="B14" s="250"/>
      <c r="C14" s="207"/>
      <c r="D14" s="59">
        <f t="shared" si="0"/>
        <v>2022</v>
      </c>
      <c r="E14" s="119">
        <f>'[2]dochod gaz'!$O$83</f>
        <v>0</v>
      </c>
      <c r="F14" s="120"/>
      <c r="G14" s="121">
        <f t="shared" si="1"/>
        <v>0</v>
      </c>
      <c r="H14" s="109"/>
      <c r="I14" s="1"/>
      <c r="J14" s="1"/>
      <c r="K14" s="1"/>
    </row>
    <row r="15" spans="1:11" x14ac:dyDescent="0.25">
      <c r="A15" s="224">
        <v>2</v>
      </c>
      <c r="B15" s="254" t="s">
        <v>48</v>
      </c>
      <c r="C15" s="243" t="s">
        <v>57</v>
      </c>
      <c r="D15" s="49">
        <f>+D10</f>
        <v>2018</v>
      </c>
      <c r="E15" s="50"/>
      <c r="F15" s="122">
        <v>0</v>
      </c>
      <c r="G15" s="66">
        <f>IF(ISERROR(F15-E15),0,F15-E15)</f>
        <v>0</v>
      </c>
      <c r="H15" s="104"/>
      <c r="I15" s="123"/>
      <c r="J15" s="1"/>
      <c r="K15" s="1"/>
    </row>
    <row r="16" spans="1:11" x14ac:dyDescent="0.25">
      <c r="A16" s="225"/>
      <c r="B16" s="255"/>
      <c r="C16" s="244"/>
      <c r="D16" s="41">
        <f t="shared" si="0"/>
        <v>2019</v>
      </c>
      <c r="E16" s="54"/>
      <c r="F16" s="124">
        <v>0</v>
      </c>
      <c r="G16" s="70">
        <f t="shared" si="1"/>
        <v>0</v>
      </c>
      <c r="H16" s="72"/>
      <c r="I16" s="123"/>
      <c r="J16" s="1"/>
      <c r="K16" s="1"/>
    </row>
    <row r="17" spans="1:11" x14ac:dyDescent="0.25">
      <c r="A17" s="225"/>
      <c r="B17" s="255"/>
      <c r="C17" s="244"/>
      <c r="D17" s="42">
        <f t="shared" si="0"/>
        <v>2020</v>
      </c>
      <c r="E17" s="54"/>
      <c r="F17" s="124">
        <v>0</v>
      </c>
      <c r="G17" s="70">
        <f t="shared" si="1"/>
        <v>0</v>
      </c>
      <c r="H17" s="72"/>
      <c r="I17" s="123"/>
      <c r="J17" s="1"/>
      <c r="K17" s="1"/>
    </row>
    <row r="18" spans="1:11" x14ac:dyDescent="0.25">
      <c r="A18" s="225"/>
      <c r="B18" s="255"/>
      <c r="C18" s="244"/>
      <c r="D18" s="43">
        <f t="shared" si="0"/>
        <v>2021</v>
      </c>
      <c r="E18" s="54"/>
      <c r="F18" s="106"/>
      <c r="G18" s="76">
        <f t="shared" si="1"/>
        <v>0</v>
      </c>
      <c r="H18" s="72"/>
      <c r="I18" s="123"/>
      <c r="J18" s="1"/>
      <c r="K18" s="1"/>
    </row>
    <row r="19" spans="1:11" ht="13.8" thickBot="1" x14ac:dyDescent="0.3">
      <c r="A19" s="225"/>
      <c r="B19" s="255"/>
      <c r="C19" s="245"/>
      <c r="D19" s="59">
        <f t="shared" si="0"/>
        <v>2022</v>
      </c>
      <c r="E19" s="60"/>
      <c r="F19" s="108"/>
      <c r="G19" s="78">
        <f t="shared" si="1"/>
        <v>0</v>
      </c>
      <c r="H19" s="109"/>
      <c r="I19" s="123"/>
      <c r="J19" s="1"/>
      <c r="K19" s="1"/>
    </row>
    <row r="20" spans="1:11" x14ac:dyDescent="0.25">
      <c r="A20" s="225"/>
      <c r="B20" s="255"/>
      <c r="C20" s="233" t="s">
        <v>58</v>
      </c>
      <c r="D20" s="49">
        <f t="shared" si="0"/>
        <v>2018</v>
      </c>
      <c r="E20" s="125"/>
      <c r="F20" s="126"/>
      <c r="G20" s="66">
        <f>IF(ISERROR(F20-E20),0,F20-E20)</f>
        <v>0</v>
      </c>
      <c r="H20" s="104"/>
      <c r="I20" s="123"/>
      <c r="J20" s="1"/>
      <c r="K20" s="1"/>
    </row>
    <row r="21" spans="1:11" x14ac:dyDescent="0.25">
      <c r="A21" s="225"/>
      <c r="B21" s="255"/>
      <c r="C21" s="234"/>
      <c r="D21" s="41">
        <f t="shared" si="0"/>
        <v>2019</v>
      </c>
      <c r="E21" s="127"/>
      <c r="F21" s="128"/>
      <c r="G21" s="70">
        <f t="shared" si="1"/>
        <v>0</v>
      </c>
      <c r="H21" s="72"/>
      <c r="I21" s="123"/>
      <c r="J21" s="1"/>
      <c r="K21" s="1"/>
    </row>
    <row r="22" spans="1:11" x14ac:dyDescent="0.25">
      <c r="A22" s="225"/>
      <c r="B22" s="255"/>
      <c r="C22" s="234"/>
      <c r="D22" s="42">
        <f t="shared" si="0"/>
        <v>2020</v>
      </c>
      <c r="E22" s="127"/>
      <c r="F22" s="128"/>
      <c r="G22" s="70">
        <f t="shared" si="1"/>
        <v>0</v>
      </c>
      <c r="H22" s="72"/>
      <c r="I22" s="123"/>
      <c r="J22" s="1"/>
      <c r="K22" s="1"/>
    </row>
    <row r="23" spans="1:11" x14ac:dyDescent="0.25">
      <c r="A23" s="225"/>
      <c r="B23" s="255"/>
      <c r="C23" s="234"/>
      <c r="D23" s="43">
        <f t="shared" si="0"/>
        <v>2021</v>
      </c>
      <c r="E23" s="54"/>
      <c r="F23" s="106"/>
      <c r="G23" s="76">
        <f t="shared" si="1"/>
        <v>0</v>
      </c>
      <c r="H23" s="72"/>
      <c r="I23" s="123"/>
      <c r="J23" s="1"/>
      <c r="K23" s="1"/>
    </row>
    <row r="24" spans="1:11" ht="13.8" thickBot="1" x14ac:dyDescent="0.3">
      <c r="A24" s="225"/>
      <c r="B24" s="255"/>
      <c r="C24" s="235"/>
      <c r="D24" s="59">
        <f t="shared" si="0"/>
        <v>2022</v>
      </c>
      <c r="E24" s="60"/>
      <c r="F24" s="108"/>
      <c r="G24" s="78">
        <f t="shared" si="1"/>
        <v>0</v>
      </c>
      <c r="H24" s="109"/>
      <c r="I24" s="123"/>
      <c r="J24" s="1"/>
      <c r="K24" s="1"/>
    </row>
    <row r="25" spans="1:11" x14ac:dyDescent="0.25">
      <c r="A25" s="225"/>
      <c r="B25" s="255"/>
      <c r="C25" s="236" t="s">
        <v>59</v>
      </c>
      <c r="D25" s="49">
        <f t="shared" si="0"/>
        <v>2018</v>
      </c>
      <c r="E25" s="125"/>
      <c r="F25" s="129">
        <v>0</v>
      </c>
      <c r="G25" s="66">
        <f>IF(ISERROR(F25-E25),0,F25-E25)</f>
        <v>0</v>
      </c>
      <c r="H25" s="104"/>
      <c r="I25" s="123"/>
      <c r="J25" s="1"/>
      <c r="K25" s="1"/>
    </row>
    <row r="26" spans="1:11" x14ac:dyDescent="0.25">
      <c r="A26" s="225"/>
      <c r="B26" s="255"/>
      <c r="C26" s="237"/>
      <c r="D26" s="41">
        <f t="shared" si="0"/>
        <v>2019</v>
      </c>
      <c r="E26" s="127"/>
      <c r="F26" s="130">
        <v>0</v>
      </c>
      <c r="G26" s="70">
        <f t="shared" si="1"/>
        <v>0</v>
      </c>
      <c r="H26" s="72"/>
      <c r="I26" s="123"/>
      <c r="J26" s="1"/>
      <c r="K26" s="1"/>
    </row>
    <row r="27" spans="1:11" x14ac:dyDescent="0.25">
      <c r="A27" s="225"/>
      <c r="B27" s="255"/>
      <c r="C27" s="237"/>
      <c r="D27" s="42">
        <f t="shared" si="0"/>
        <v>2020</v>
      </c>
      <c r="E27" s="127"/>
      <c r="F27" s="130">
        <v>0</v>
      </c>
      <c r="G27" s="70">
        <f t="shared" si="1"/>
        <v>0</v>
      </c>
      <c r="H27" s="72"/>
      <c r="I27" s="123"/>
      <c r="J27" s="1"/>
      <c r="K27" s="1"/>
    </row>
    <row r="28" spans="1:11" x14ac:dyDescent="0.25">
      <c r="A28" s="225"/>
      <c r="B28" s="255"/>
      <c r="C28" s="237"/>
      <c r="D28" s="43">
        <f t="shared" si="0"/>
        <v>2021</v>
      </c>
      <c r="E28" s="54"/>
      <c r="F28" s="106"/>
      <c r="G28" s="76">
        <f t="shared" si="1"/>
        <v>0</v>
      </c>
      <c r="H28" s="72"/>
      <c r="I28" s="123"/>
      <c r="J28" s="1"/>
      <c r="K28" s="1"/>
    </row>
    <row r="29" spans="1:11" ht="13.8" thickBot="1" x14ac:dyDescent="0.3">
      <c r="A29" s="225"/>
      <c r="B29" s="255"/>
      <c r="C29" s="238"/>
      <c r="D29" s="59">
        <f t="shared" si="0"/>
        <v>2022</v>
      </c>
      <c r="E29" s="60"/>
      <c r="F29" s="108"/>
      <c r="G29" s="78">
        <f t="shared" si="1"/>
        <v>0</v>
      </c>
      <c r="H29" s="109"/>
      <c r="I29" s="123"/>
      <c r="J29" s="1"/>
      <c r="K29" s="1"/>
    </row>
    <row r="30" spans="1:11" x14ac:dyDescent="0.25">
      <c r="A30" s="225"/>
      <c r="B30" s="255"/>
      <c r="C30" s="239" t="s">
        <v>12</v>
      </c>
      <c r="D30" s="49">
        <f t="shared" si="0"/>
        <v>2018</v>
      </c>
      <c r="E30" s="125"/>
      <c r="F30" s="126"/>
      <c r="G30" s="66">
        <f>IF(ISERROR(F30-E30),0,F30-E30)</f>
        <v>0</v>
      </c>
      <c r="H30" s="104"/>
      <c r="I30" s="123"/>
      <c r="J30" s="1"/>
      <c r="K30" s="1"/>
    </row>
    <row r="31" spans="1:11" x14ac:dyDescent="0.25">
      <c r="A31" s="225"/>
      <c r="B31" s="255"/>
      <c r="C31" s="240"/>
      <c r="D31" s="41">
        <f t="shared" si="0"/>
        <v>2019</v>
      </c>
      <c r="E31" s="127"/>
      <c r="F31" s="128"/>
      <c r="G31" s="70">
        <f t="shared" si="1"/>
        <v>0</v>
      </c>
      <c r="H31" s="72"/>
      <c r="I31" s="123"/>
      <c r="J31" s="1"/>
      <c r="K31" s="1"/>
    </row>
    <row r="32" spans="1:11" x14ac:dyDescent="0.25">
      <c r="A32" s="225"/>
      <c r="B32" s="255"/>
      <c r="C32" s="240"/>
      <c r="D32" s="42">
        <f t="shared" si="0"/>
        <v>2020</v>
      </c>
      <c r="E32" s="127"/>
      <c r="F32" s="128"/>
      <c r="G32" s="70">
        <f t="shared" si="1"/>
        <v>0</v>
      </c>
      <c r="H32" s="72"/>
      <c r="I32" s="123"/>
      <c r="J32" s="1"/>
      <c r="K32" s="1"/>
    </row>
    <row r="33" spans="1:11" x14ac:dyDescent="0.25">
      <c r="A33" s="225"/>
      <c r="B33" s="255"/>
      <c r="C33" s="240"/>
      <c r="D33" s="43">
        <f t="shared" si="0"/>
        <v>2021</v>
      </c>
      <c r="E33" s="54"/>
      <c r="F33" s="106"/>
      <c r="G33" s="76">
        <f t="shared" si="1"/>
        <v>0</v>
      </c>
      <c r="H33" s="72"/>
      <c r="I33" s="123"/>
      <c r="J33" s="1"/>
      <c r="K33" s="1"/>
    </row>
    <row r="34" spans="1:11" ht="13.8" thickBot="1" x14ac:dyDescent="0.3">
      <c r="A34" s="225"/>
      <c r="B34" s="255"/>
      <c r="C34" s="241"/>
      <c r="D34" s="59">
        <f t="shared" si="0"/>
        <v>2022</v>
      </c>
      <c r="E34" s="60"/>
      <c r="F34" s="108"/>
      <c r="G34" s="78">
        <f t="shared" si="1"/>
        <v>0</v>
      </c>
      <c r="H34" s="109"/>
      <c r="I34" s="123"/>
      <c r="J34" s="1"/>
      <c r="K34" s="1"/>
    </row>
    <row r="35" spans="1:11" x14ac:dyDescent="0.25">
      <c r="A35" s="225"/>
      <c r="B35" s="255"/>
      <c r="C35" s="239" t="s">
        <v>33</v>
      </c>
      <c r="D35" s="49">
        <f t="shared" si="0"/>
        <v>2018</v>
      </c>
      <c r="E35" s="125"/>
      <c r="F35" s="126"/>
      <c r="G35" s="66">
        <f>IF(ISERROR(F35-E35),0,F35-E35)</f>
        <v>0</v>
      </c>
      <c r="H35" s="104"/>
      <c r="I35" s="123"/>
      <c r="J35" s="1"/>
      <c r="K35" s="1"/>
    </row>
    <row r="36" spans="1:11" x14ac:dyDescent="0.25">
      <c r="A36" s="225"/>
      <c r="B36" s="255"/>
      <c r="C36" s="240"/>
      <c r="D36" s="41">
        <f t="shared" si="0"/>
        <v>2019</v>
      </c>
      <c r="E36" s="127"/>
      <c r="F36" s="128"/>
      <c r="G36" s="70">
        <f t="shared" si="1"/>
        <v>0</v>
      </c>
      <c r="H36" s="72"/>
      <c r="I36" s="123"/>
      <c r="J36" s="1"/>
      <c r="K36" s="1"/>
    </row>
    <row r="37" spans="1:11" x14ac:dyDescent="0.25">
      <c r="A37" s="225"/>
      <c r="B37" s="255"/>
      <c r="C37" s="240"/>
      <c r="D37" s="42">
        <f t="shared" si="0"/>
        <v>2020</v>
      </c>
      <c r="E37" s="127"/>
      <c r="F37" s="128"/>
      <c r="G37" s="70">
        <f t="shared" si="1"/>
        <v>0</v>
      </c>
      <c r="H37" s="72"/>
      <c r="I37" s="123"/>
      <c r="J37" s="1"/>
      <c r="K37" s="1"/>
    </row>
    <row r="38" spans="1:11" x14ac:dyDescent="0.25">
      <c r="A38" s="225"/>
      <c r="B38" s="255"/>
      <c r="C38" s="240"/>
      <c r="D38" s="43">
        <f t="shared" si="0"/>
        <v>2021</v>
      </c>
      <c r="E38" s="54"/>
      <c r="F38" s="106"/>
      <c r="G38" s="76">
        <f t="shared" si="1"/>
        <v>0</v>
      </c>
      <c r="H38" s="72"/>
      <c r="I38" s="123"/>
      <c r="J38" s="1"/>
      <c r="K38" s="1"/>
    </row>
    <row r="39" spans="1:11" ht="13.8" thickBot="1" x14ac:dyDescent="0.3">
      <c r="A39" s="225"/>
      <c r="B39" s="255"/>
      <c r="C39" s="241"/>
      <c r="D39" s="59">
        <f t="shared" si="0"/>
        <v>2022</v>
      </c>
      <c r="E39" s="60"/>
      <c r="F39" s="108"/>
      <c r="G39" s="78">
        <f t="shared" si="1"/>
        <v>0</v>
      </c>
      <c r="H39" s="109"/>
      <c r="I39" s="123"/>
      <c r="J39" s="1"/>
      <c r="K39" s="1"/>
    </row>
    <row r="40" spans="1:11" x14ac:dyDescent="0.25">
      <c r="A40" s="225"/>
      <c r="B40" s="255"/>
      <c r="C40" s="239" t="s">
        <v>13</v>
      </c>
      <c r="D40" s="49">
        <f t="shared" si="0"/>
        <v>2018</v>
      </c>
      <c r="E40" s="125"/>
      <c r="F40" s="126"/>
      <c r="G40" s="66">
        <f>IF(ISERROR(F40-E40),0,F40-E40)</f>
        <v>0</v>
      </c>
      <c r="H40" s="104"/>
      <c r="I40" s="123"/>
      <c r="J40" s="1"/>
      <c r="K40" s="1"/>
    </row>
    <row r="41" spans="1:11" x14ac:dyDescent="0.25">
      <c r="A41" s="225"/>
      <c r="B41" s="255"/>
      <c r="C41" s="240"/>
      <c r="D41" s="41">
        <f t="shared" si="0"/>
        <v>2019</v>
      </c>
      <c r="E41" s="127"/>
      <c r="F41" s="128"/>
      <c r="G41" s="70">
        <f t="shared" si="1"/>
        <v>0</v>
      </c>
      <c r="H41" s="72"/>
      <c r="I41" s="123"/>
      <c r="J41" s="1"/>
      <c r="K41" s="1"/>
    </row>
    <row r="42" spans="1:11" x14ac:dyDescent="0.25">
      <c r="A42" s="225"/>
      <c r="B42" s="255"/>
      <c r="C42" s="240"/>
      <c r="D42" s="42">
        <f t="shared" si="0"/>
        <v>2020</v>
      </c>
      <c r="E42" s="127"/>
      <c r="F42" s="128"/>
      <c r="G42" s="70">
        <f t="shared" si="1"/>
        <v>0</v>
      </c>
      <c r="H42" s="72"/>
      <c r="I42" s="123"/>
      <c r="J42" s="1"/>
      <c r="K42" s="1"/>
    </row>
    <row r="43" spans="1:11" x14ac:dyDescent="0.25">
      <c r="A43" s="225"/>
      <c r="B43" s="255"/>
      <c r="C43" s="240"/>
      <c r="D43" s="43">
        <f t="shared" si="0"/>
        <v>2021</v>
      </c>
      <c r="E43" s="54"/>
      <c r="F43" s="106"/>
      <c r="G43" s="76">
        <f t="shared" si="1"/>
        <v>0</v>
      </c>
      <c r="H43" s="72"/>
      <c r="I43" s="123"/>
      <c r="J43" s="1"/>
      <c r="K43" s="1"/>
    </row>
    <row r="44" spans="1:11" ht="13.8" thickBot="1" x14ac:dyDescent="0.3">
      <c r="A44" s="225"/>
      <c r="B44" s="255"/>
      <c r="C44" s="241"/>
      <c r="D44" s="59">
        <f t="shared" si="0"/>
        <v>2022</v>
      </c>
      <c r="E44" s="60"/>
      <c r="F44" s="108"/>
      <c r="G44" s="78">
        <f t="shared" si="1"/>
        <v>0</v>
      </c>
      <c r="H44" s="109"/>
      <c r="I44" s="123"/>
      <c r="J44" s="1"/>
      <c r="K44" s="1"/>
    </row>
    <row r="45" spans="1:11" x14ac:dyDescent="0.25">
      <c r="A45" s="225"/>
      <c r="B45" s="255"/>
      <c r="C45" s="236" t="s">
        <v>56</v>
      </c>
      <c r="D45" s="49">
        <f t="shared" si="0"/>
        <v>2018</v>
      </c>
      <c r="E45" s="131"/>
      <c r="F45" s="132">
        <v>0</v>
      </c>
      <c r="G45" s="133">
        <f>IF(ISERROR(F45-E45),0,F45-E45)</f>
        <v>0</v>
      </c>
      <c r="H45" s="104"/>
      <c r="I45" s="123"/>
      <c r="J45" s="1"/>
      <c r="K45" s="1"/>
    </row>
    <row r="46" spans="1:11" ht="22.8" x14ac:dyDescent="0.25">
      <c r="A46" s="225"/>
      <c r="B46" s="255"/>
      <c r="C46" s="237"/>
      <c r="D46" s="41">
        <f t="shared" si="0"/>
        <v>2019</v>
      </c>
      <c r="E46" s="134"/>
      <c r="F46" s="135" t="s">
        <v>68</v>
      </c>
      <c r="G46" s="136">
        <f t="shared" si="1"/>
        <v>0</v>
      </c>
      <c r="H46" s="72"/>
      <c r="I46" s="123"/>
      <c r="J46" s="1"/>
      <c r="K46" s="1"/>
    </row>
    <row r="47" spans="1:11" x14ac:dyDescent="0.25">
      <c r="A47" s="225"/>
      <c r="B47" s="255"/>
      <c r="C47" s="237"/>
      <c r="D47" s="42">
        <f t="shared" si="0"/>
        <v>2020</v>
      </c>
      <c r="E47" s="134"/>
      <c r="F47" s="135">
        <v>0</v>
      </c>
      <c r="G47" s="136">
        <f t="shared" si="1"/>
        <v>0</v>
      </c>
      <c r="H47" s="72"/>
      <c r="I47" s="123"/>
      <c r="J47" s="1"/>
      <c r="K47" s="1"/>
    </row>
    <row r="48" spans="1:11" x14ac:dyDescent="0.25">
      <c r="A48" s="225"/>
      <c r="B48" s="255"/>
      <c r="C48" s="237"/>
      <c r="D48" s="43">
        <f t="shared" si="0"/>
        <v>2021</v>
      </c>
      <c r="E48" s="54"/>
      <c r="F48" s="137"/>
      <c r="G48" s="138">
        <f t="shared" si="1"/>
        <v>0</v>
      </c>
      <c r="H48" s="72"/>
      <c r="I48" s="123"/>
      <c r="J48" s="1"/>
      <c r="K48" s="1"/>
    </row>
    <row r="49" spans="1:11" ht="13.8" thickBot="1" x14ac:dyDescent="0.3">
      <c r="A49" s="242"/>
      <c r="B49" s="256"/>
      <c r="C49" s="238"/>
      <c r="D49" s="59">
        <f t="shared" si="0"/>
        <v>2022</v>
      </c>
      <c r="E49" s="60"/>
      <c r="F49" s="139"/>
      <c r="G49" s="140">
        <f t="shared" si="1"/>
        <v>0</v>
      </c>
      <c r="H49" s="109"/>
      <c r="I49" s="123"/>
      <c r="J49" s="1"/>
      <c r="K49" s="1"/>
    </row>
    <row r="50" spans="1:11" x14ac:dyDescent="0.25">
      <c r="A50" s="224">
        <v>3</v>
      </c>
      <c r="B50" s="230"/>
      <c r="C50" s="227"/>
      <c r="D50" s="141">
        <f t="shared" si="0"/>
        <v>2018</v>
      </c>
      <c r="E50" s="125"/>
      <c r="F50" s="129"/>
      <c r="G50" s="66">
        <f>IF(ISERROR(F50-E50),0,F50-E50)</f>
        <v>0</v>
      </c>
      <c r="H50" s="142"/>
      <c r="I50" s="1"/>
      <c r="J50" s="1"/>
      <c r="K50" s="1"/>
    </row>
    <row r="51" spans="1:11" x14ac:dyDescent="0.25">
      <c r="A51" s="225"/>
      <c r="B51" s="231"/>
      <c r="C51" s="228"/>
      <c r="D51" s="143">
        <f t="shared" si="0"/>
        <v>2019</v>
      </c>
      <c r="E51" s="127"/>
      <c r="F51" s="130"/>
      <c r="G51" s="70">
        <f t="shared" si="1"/>
        <v>0</v>
      </c>
      <c r="H51" s="72"/>
      <c r="I51" s="1"/>
      <c r="J51" s="1"/>
      <c r="K51" s="1"/>
    </row>
    <row r="52" spans="1:11" x14ac:dyDescent="0.25">
      <c r="A52" s="225"/>
      <c r="B52" s="231"/>
      <c r="C52" s="228"/>
      <c r="D52" s="144">
        <f t="shared" si="0"/>
        <v>2020</v>
      </c>
      <c r="E52" s="127"/>
      <c r="F52" s="130"/>
      <c r="G52" s="70">
        <f t="shared" si="1"/>
        <v>0</v>
      </c>
      <c r="H52" s="72"/>
      <c r="I52" s="1"/>
      <c r="J52" s="1"/>
      <c r="K52" s="1"/>
    </row>
    <row r="53" spans="1:11" x14ac:dyDescent="0.25">
      <c r="A53" s="225"/>
      <c r="B53" s="231"/>
      <c r="C53" s="228"/>
      <c r="D53" s="145">
        <f t="shared" si="0"/>
        <v>2021</v>
      </c>
      <c r="E53" s="69"/>
      <c r="F53" s="106"/>
      <c r="G53" s="76">
        <f t="shared" si="1"/>
        <v>0</v>
      </c>
      <c r="H53" s="72"/>
      <c r="I53" s="1"/>
      <c r="J53" s="1"/>
      <c r="K53" s="1"/>
    </row>
    <row r="54" spans="1:11" ht="13.8" thickBot="1" x14ac:dyDescent="0.3">
      <c r="A54" s="226"/>
      <c r="B54" s="232"/>
      <c r="C54" s="229"/>
      <c r="D54" s="146">
        <f t="shared" si="0"/>
        <v>2022</v>
      </c>
      <c r="E54" s="77"/>
      <c r="F54" s="108"/>
      <c r="G54" s="78">
        <f t="shared" si="1"/>
        <v>0</v>
      </c>
      <c r="H54" s="109"/>
      <c r="I54" s="1"/>
      <c r="J54" s="1"/>
      <c r="K54" s="1"/>
    </row>
    <row r="55" spans="1:11" x14ac:dyDescent="0.25">
      <c r="A55" s="147"/>
      <c r="B55" s="147"/>
      <c r="C55" s="147"/>
      <c r="D55" s="148"/>
      <c r="E55" s="149"/>
      <c r="F55" s="150"/>
      <c r="G55" s="147"/>
      <c r="H55" s="147"/>
      <c r="I55" s="1"/>
      <c r="J55" s="1"/>
      <c r="K55" s="1"/>
    </row>
    <row r="56" spans="1:11" x14ac:dyDescent="0.25">
      <c r="A56" s="147"/>
      <c r="B56" s="1"/>
      <c r="C56" s="147"/>
      <c r="D56" s="148"/>
      <c r="E56" s="149"/>
      <c r="F56" s="150"/>
      <c r="G56" s="147"/>
      <c r="H56" s="147"/>
      <c r="I56" s="1"/>
      <c r="J56" s="1"/>
      <c r="K56" s="1"/>
    </row>
    <row r="57" spans="1:11" ht="24" customHeight="1" x14ac:dyDescent="0.25">
      <c r="A57" s="13"/>
      <c r="B57" s="1"/>
      <c r="C57" s="1"/>
      <c r="D57" s="1"/>
      <c r="E57" s="99"/>
      <c r="F57" s="100"/>
      <c r="G57" s="1"/>
      <c r="H57" s="1"/>
      <c r="I57" s="1"/>
      <c r="J57" s="1"/>
      <c r="K57" s="1"/>
    </row>
    <row r="58" spans="1:11" x14ac:dyDescent="0.25">
      <c r="A58" s="151"/>
      <c r="B58" s="1"/>
      <c r="C58" s="1"/>
      <c r="D58" s="1"/>
      <c r="E58" s="99"/>
      <c r="F58" s="100"/>
      <c r="G58" s="1"/>
      <c r="H58" s="1"/>
      <c r="I58" s="1"/>
      <c r="J58" s="1"/>
      <c r="K58" s="1"/>
    </row>
    <row r="59" spans="1:11" x14ac:dyDescent="0.25">
      <c r="A59" s="13"/>
      <c r="B59" s="1"/>
      <c r="C59" s="1"/>
      <c r="D59" s="1"/>
      <c r="E59" s="99"/>
      <c r="F59" s="100"/>
      <c r="G59" s="1"/>
      <c r="H59" s="1"/>
      <c r="I59" s="1"/>
      <c r="J59" s="1"/>
      <c r="K59" s="1"/>
    </row>
    <row r="60" spans="1:11" x14ac:dyDescent="0.25">
      <c r="A60" s="13"/>
      <c r="B60" s="1"/>
      <c r="C60" s="1"/>
      <c r="D60" s="1"/>
      <c r="E60" s="99"/>
      <c r="F60" s="100"/>
      <c r="G60" s="1"/>
      <c r="H60" s="1"/>
      <c r="I60" s="1"/>
      <c r="J60" s="1"/>
      <c r="K60" s="1"/>
    </row>
    <row r="61" spans="1:11" x14ac:dyDescent="0.25">
      <c r="A61" s="13"/>
      <c r="B61" s="1"/>
      <c r="C61" s="1"/>
      <c r="D61" s="1"/>
      <c r="E61" s="99"/>
      <c r="F61" s="100"/>
      <c r="G61" s="1"/>
      <c r="H61" s="1"/>
      <c r="I61" s="1"/>
      <c r="J61" s="1"/>
      <c r="K61" s="1"/>
    </row>
    <row r="62" spans="1:11" x14ac:dyDescent="0.25">
      <c r="A62" s="13"/>
      <c r="B62" s="1"/>
      <c r="C62" s="1"/>
      <c r="D62" s="1"/>
      <c r="E62" s="99"/>
      <c r="F62" s="100"/>
      <c r="G62" s="1"/>
      <c r="H62" s="1"/>
      <c r="I62" s="1"/>
      <c r="J62" s="1"/>
      <c r="K62" s="1"/>
    </row>
    <row r="63" spans="1:11" x14ac:dyDescent="0.25">
      <c r="A63" s="13"/>
      <c r="B63" s="1"/>
      <c r="C63" s="1"/>
      <c r="D63" s="1"/>
      <c r="E63" s="99"/>
      <c r="F63" s="100"/>
      <c r="G63" s="1"/>
      <c r="H63" s="1"/>
      <c r="I63" s="1"/>
      <c r="J63" s="1"/>
      <c r="K63" s="1"/>
    </row>
    <row r="64" spans="1:11" x14ac:dyDescent="0.25">
      <c r="A64" s="13"/>
      <c r="B64" s="1"/>
      <c r="C64" s="1"/>
      <c r="D64" s="1"/>
      <c r="E64" s="99"/>
      <c r="F64" s="100"/>
      <c r="G64" s="1"/>
      <c r="H64" s="1"/>
      <c r="I64" s="1"/>
      <c r="J64" s="1"/>
      <c r="K64" s="1"/>
    </row>
    <row r="65" spans="1:11" x14ac:dyDescent="0.25">
      <c r="A65" s="13"/>
      <c r="B65" s="1"/>
      <c r="C65" s="1"/>
      <c r="D65" s="1"/>
      <c r="E65" s="99"/>
      <c r="F65" s="100"/>
      <c r="G65" s="1"/>
      <c r="H65" s="1"/>
      <c r="I65" s="1"/>
      <c r="J65" s="1"/>
      <c r="K65" s="1"/>
    </row>
    <row r="66" spans="1:11" x14ac:dyDescent="0.25">
      <c r="A66" s="13"/>
      <c r="B66" s="1"/>
      <c r="C66" s="1"/>
      <c r="D66" s="1"/>
      <c r="E66" s="99"/>
      <c r="F66" s="100"/>
      <c r="G66" s="1"/>
      <c r="H66" s="1"/>
      <c r="I66" s="1"/>
      <c r="J66" s="1"/>
      <c r="K66" s="1"/>
    </row>
    <row r="67" spans="1:11" x14ac:dyDescent="0.25">
      <c r="A67" s="13"/>
      <c r="B67" s="1"/>
      <c r="C67" s="1"/>
      <c r="D67" s="1"/>
      <c r="E67" s="99"/>
      <c r="F67" s="100"/>
      <c r="G67" s="1"/>
      <c r="H67" s="1"/>
      <c r="I67" s="1"/>
      <c r="J67" s="1"/>
      <c r="K67" s="1"/>
    </row>
    <row r="68" spans="1:11" x14ac:dyDescent="0.25">
      <c r="A68" s="13"/>
      <c r="B68" s="1"/>
      <c r="C68" s="1"/>
      <c r="D68" s="1"/>
      <c r="E68" s="99"/>
      <c r="F68" s="100"/>
      <c r="G68" s="1"/>
      <c r="H68" s="1"/>
      <c r="I68" s="1"/>
      <c r="J68" s="1"/>
      <c r="K68" s="1"/>
    </row>
    <row r="69" spans="1:11" x14ac:dyDescent="0.25">
      <c r="A69" s="13"/>
      <c r="B69" s="1"/>
      <c r="C69" s="1"/>
      <c r="D69" s="1"/>
      <c r="E69" s="99"/>
      <c r="F69" s="100"/>
      <c r="G69" s="1"/>
      <c r="H69" s="1"/>
      <c r="I69" s="1"/>
      <c r="J69" s="1"/>
      <c r="K69" s="1"/>
    </row>
    <row r="70" spans="1:11" x14ac:dyDescent="0.25">
      <c r="A70" s="13"/>
      <c r="B70" s="1"/>
      <c r="C70" s="1"/>
      <c r="D70" s="1"/>
      <c r="E70" s="99"/>
      <c r="F70" s="100"/>
      <c r="G70" s="1"/>
      <c r="H70" s="1"/>
      <c r="I70" s="1"/>
      <c r="J70" s="1"/>
      <c r="K70" s="1"/>
    </row>
    <row r="71" spans="1:11" x14ac:dyDescent="0.25">
      <c r="A71" s="13"/>
      <c r="B71" s="1"/>
      <c r="C71" s="1"/>
      <c r="D71" s="1"/>
      <c r="E71" s="99"/>
      <c r="F71" s="100"/>
      <c r="G71" s="1"/>
      <c r="H71" s="1"/>
      <c r="I71" s="1"/>
      <c r="J71" s="1"/>
      <c r="K71" s="1"/>
    </row>
    <row r="72" spans="1:11" x14ac:dyDescent="0.25">
      <c r="A72" s="13"/>
      <c r="B72" s="1"/>
      <c r="C72" s="1"/>
      <c r="D72" s="1"/>
      <c r="E72" s="99"/>
      <c r="F72" s="100"/>
      <c r="G72" s="1"/>
      <c r="H72" s="1"/>
      <c r="I72" s="1"/>
      <c r="J72" s="1"/>
      <c r="K72" s="1"/>
    </row>
    <row r="73" spans="1:11" x14ac:dyDescent="0.25">
      <c r="A73" s="13"/>
      <c r="B73" s="1"/>
      <c r="C73" s="1"/>
      <c r="D73" s="1"/>
      <c r="E73" s="99"/>
      <c r="F73" s="100"/>
      <c r="G73" s="1"/>
      <c r="H73" s="1"/>
      <c r="I73" s="1"/>
      <c r="J73" s="1"/>
      <c r="K73" s="1"/>
    </row>
    <row r="74" spans="1:11" x14ac:dyDescent="0.25">
      <c r="A74" s="13"/>
      <c r="B74" s="1"/>
      <c r="C74" s="1"/>
      <c r="D74" s="1"/>
      <c r="E74" s="99"/>
      <c r="F74" s="100"/>
      <c r="G74" s="1"/>
      <c r="H74" s="1"/>
      <c r="I74" s="1"/>
      <c r="J74" s="1"/>
      <c r="K74" s="1"/>
    </row>
    <row r="75" spans="1:11" x14ac:dyDescent="0.25">
      <c r="A75" s="13"/>
      <c r="B75" s="1"/>
      <c r="C75" s="1"/>
      <c r="D75" s="1"/>
      <c r="E75" s="99"/>
      <c r="F75" s="100"/>
      <c r="G75" s="1"/>
      <c r="H75" s="1"/>
      <c r="I75" s="1"/>
      <c r="J75" s="1"/>
      <c r="K75" s="1"/>
    </row>
    <row r="76" spans="1:11" x14ac:dyDescent="0.25">
      <c r="A76" s="13"/>
      <c r="B76" s="1"/>
      <c r="C76" s="1"/>
      <c r="D76" s="1"/>
      <c r="E76" s="99"/>
      <c r="F76" s="100"/>
      <c r="G76" s="1"/>
      <c r="H76" s="1"/>
      <c r="I76" s="1"/>
      <c r="J76" s="1"/>
      <c r="K76" s="1"/>
    </row>
    <row r="77" spans="1:11" x14ac:dyDescent="0.25">
      <c r="A77" s="13"/>
      <c r="B77" s="1"/>
      <c r="C77" s="1"/>
      <c r="D77" s="1"/>
      <c r="E77" s="99"/>
      <c r="F77" s="100"/>
      <c r="G77" s="1"/>
      <c r="H77" s="1"/>
      <c r="I77" s="1"/>
      <c r="J77" s="1"/>
      <c r="K77" s="1"/>
    </row>
    <row r="78" spans="1:11" x14ac:dyDescent="0.25">
      <c r="A78" s="13"/>
      <c r="B78" s="1"/>
      <c r="C78" s="1"/>
      <c r="D78" s="1"/>
      <c r="E78" s="99"/>
      <c r="F78" s="100"/>
      <c r="G78" s="1"/>
      <c r="H78" s="1"/>
      <c r="I78" s="1"/>
      <c r="J78" s="1"/>
      <c r="K78" s="1"/>
    </row>
    <row r="79" spans="1:11" x14ac:dyDescent="0.25">
      <c r="A79" s="13"/>
      <c r="B79" s="1"/>
      <c r="C79" s="1"/>
      <c r="D79" s="1"/>
      <c r="E79" s="99"/>
      <c r="F79" s="100"/>
      <c r="G79" s="1"/>
      <c r="H79" s="1"/>
      <c r="I79" s="1"/>
      <c r="J79" s="1"/>
      <c r="K79" s="1"/>
    </row>
    <row r="80" spans="1:11" x14ac:dyDescent="0.25">
      <c r="A80" s="13"/>
      <c r="B80" s="1"/>
      <c r="C80" s="1"/>
      <c r="D80" s="1"/>
      <c r="E80" s="99"/>
      <c r="F80" s="100"/>
      <c r="G80" s="1"/>
      <c r="H80" s="1"/>
      <c r="I80" s="1"/>
      <c r="J80" s="1"/>
      <c r="K80" s="1"/>
    </row>
    <row r="81" spans="1:11" x14ac:dyDescent="0.25">
      <c r="A81" s="13"/>
      <c r="B81" s="1"/>
      <c r="C81" s="1"/>
      <c r="D81" s="1"/>
      <c r="E81" s="99"/>
      <c r="F81" s="100"/>
      <c r="G81" s="1"/>
      <c r="H81" s="1"/>
      <c r="I81" s="1"/>
      <c r="J81" s="1"/>
      <c r="K81" s="1"/>
    </row>
    <row r="82" spans="1:11" x14ac:dyDescent="0.25">
      <c r="A82" s="13"/>
      <c r="B82" s="1"/>
      <c r="C82" s="1"/>
      <c r="D82" s="1"/>
      <c r="E82" s="99"/>
      <c r="F82" s="100"/>
      <c r="G82" s="1"/>
      <c r="H82" s="1"/>
      <c r="I82" s="1"/>
      <c r="J82" s="1"/>
      <c r="K82" s="1"/>
    </row>
    <row r="83" spans="1:11" x14ac:dyDescent="0.25">
      <c r="A83" s="13"/>
      <c r="B83" s="1"/>
      <c r="C83" s="1"/>
      <c r="D83" s="1"/>
      <c r="E83" s="99"/>
      <c r="F83" s="100"/>
      <c r="G83" s="1"/>
      <c r="H83" s="1"/>
      <c r="I83" s="1"/>
      <c r="J83" s="1"/>
      <c r="K83" s="1"/>
    </row>
    <row r="84" spans="1:11" x14ac:dyDescent="0.25">
      <c r="A84" s="13"/>
      <c r="B84" s="1"/>
      <c r="C84" s="1"/>
      <c r="D84" s="1"/>
      <c r="E84" s="99"/>
      <c r="F84" s="100"/>
      <c r="G84" s="1"/>
      <c r="H84" s="1"/>
      <c r="I84" s="1"/>
      <c r="J84" s="1"/>
      <c r="K84" s="1"/>
    </row>
    <row r="85" spans="1:11" x14ac:dyDescent="0.25">
      <c r="A85" s="13"/>
      <c r="B85" s="1"/>
      <c r="C85" s="1"/>
      <c r="D85" s="1"/>
      <c r="E85" s="99"/>
      <c r="F85" s="100"/>
      <c r="G85" s="1"/>
      <c r="H85" s="1"/>
      <c r="I85" s="1"/>
      <c r="J85" s="1"/>
      <c r="K85" s="1"/>
    </row>
    <row r="86" spans="1:11" x14ac:dyDescent="0.25">
      <c r="A86" s="13"/>
      <c r="B86" s="1"/>
      <c r="C86" s="1"/>
      <c r="D86" s="1"/>
      <c r="E86" s="99"/>
      <c r="F86" s="100"/>
      <c r="G86" s="1"/>
      <c r="H86" s="1"/>
      <c r="I86" s="1"/>
      <c r="J86" s="1"/>
      <c r="K86" s="1"/>
    </row>
    <row r="87" spans="1:11" x14ac:dyDescent="0.25">
      <c r="A87" s="13"/>
      <c r="B87" s="1"/>
      <c r="C87" s="1"/>
      <c r="D87" s="1"/>
      <c r="E87" s="99"/>
      <c r="F87" s="100"/>
      <c r="G87" s="1"/>
      <c r="H87" s="1"/>
      <c r="I87" s="1"/>
      <c r="J87" s="1"/>
      <c r="K87" s="1"/>
    </row>
  </sheetData>
  <mergeCells count="21">
    <mergeCell ref="H3:H4"/>
    <mergeCell ref="A3:A4"/>
    <mergeCell ref="B3:B4"/>
    <mergeCell ref="C3:C4"/>
    <mergeCell ref="D3:G3"/>
    <mergeCell ref="A5:A14"/>
    <mergeCell ref="B5:B14"/>
    <mergeCell ref="C5:C9"/>
    <mergeCell ref="C10:C14"/>
    <mergeCell ref="B15:B49"/>
    <mergeCell ref="A50:A54"/>
    <mergeCell ref="C50:C54"/>
    <mergeCell ref="B50:B54"/>
    <mergeCell ref="C20:C24"/>
    <mergeCell ref="C25:C29"/>
    <mergeCell ref="C45:C49"/>
    <mergeCell ref="C30:C34"/>
    <mergeCell ref="A15:A49"/>
    <mergeCell ref="C35:C39"/>
    <mergeCell ref="C40:C44"/>
    <mergeCell ref="C15:C19"/>
  </mergeCells>
  <phoneticPr fontId="0" type="noConversion"/>
  <hyperlinks>
    <hyperlink ref="C1" location="'Strona startowa'!A1" display="Strona główna" xr:uid="{00000000-0004-0000-0200-000000000000}"/>
  </hyperlinks>
  <printOptions horizontalCentered="1" verticalCentered="1"/>
  <pageMargins left="0.31496062992125984" right="0.35433070866141736" top="0.78740157480314965" bottom="0.78740157480314965" header="0.51181102362204722" footer="0.51181102362204722"/>
  <pageSetup paperSize="9" scale="66" fitToHeight="0" orientation="portrait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7"/>
  <sheetViews>
    <sheetView topLeftCell="A34" zoomScale="55" zoomScaleNormal="55" workbookViewId="0">
      <selection activeCell="A60" sqref="A1:H64"/>
    </sheetView>
  </sheetViews>
  <sheetFormatPr defaultColWidth="9.109375" defaultRowHeight="13.2" x14ac:dyDescent="0.25"/>
  <cols>
    <col min="1" max="1" width="3.44140625" style="45" customWidth="1"/>
    <col min="2" max="2" width="37.109375" style="46" customWidth="1"/>
    <col min="3" max="3" width="39" style="20" customWidth="1"/>
    <col min="4" max="4" width="7.33203125" style="20" customWidth="1"/>
    <col min="5" max="5" width="17.44140625" style="20" customWidth="1"/>
    <col min="6" max="6" width="13.44140625" style="20" customWidth="1"/>
    <col min="7" max="7" width="13" style="20" customWidth="1"/>
    <col min="8" max="8" width="53.109375" style="20" customWidth="1"/>
    <col min="9" max="9" width="38.6640625" style="20" customWidth="1"/>
    <col min="10" max="16384" width="9.109375" style="20"/>
  </cols>
  <sheetData>
    <row r="1" spans="1:14" ht="13.8" thickBot="1" x14ac:dyDescent="0.3">
      <c r="A1" s="13"/>
      <c r="B1" s="14"/>
      <c r="C1" s="15" t="s">
        <v>10</v>
      </c>
      <c r="D1" s="16" t="s">
        <v>14</v>
      </c>
      <c r="E1" s="17"/>
      <c r="F1" s="17"/>
      <c r="G1" s="18"/>
      <c r="H1" s="1"/>
      <c r="I1" s="1"/>
      <c r="J1" s="1"/>
      <c r="K1" s="1"/>
      <c r="L1" s="1"/>
      <c r="M1" s="1"/>
      <c r="N1" s="1"/>
    </row>
    <row r="2" spans="1:14" ht="13.8" thickBot="1" x14ac:dyDescent="0.3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5">
      <c r="A3" s="275" t="s">
        <v>0</v>
      </c>
      <c r="B3" s="220" t="s">
        <v>1</v>
      </c>
      <c r="C3" s="220" t="s">
        <v>3</v>
      </c>
      <c r="D3" s="220" t="s">
        <v>4</v>
      </c>
      <c r="E3" s="220"/>
      <c r="F3" s="220"/>
      <c r="G3" s="220"/>
      <c r="H3" s="286" t="s">
        <v>16</v>
      </c>
      <c r="I3" s="1"/>
      <c r="J3" s="1"/>
      <c r="K3" s="1"/>
      <c r="L3" s="1"/>
      <c r="M3" s="1"/>
      <c r="N3" s="1"/>
    </row>
    <row r="4" spans="1:14" ht="13.8" thickBot="1" x14ac:dyDescent="0.3">
      <c r="A4" s="276"/>
      <c r="B4" s="221"/>
      <c r="C4" s="221"/>
      <c r="D4" s="48" t="s">
        <v>2</v>
      </c>
      <c r="E4" s="47" t="s">
        <v>5</v>
      </c>
      <c r="F4" s="47" t="s">
        <v>6</v>
      </c>
      <c r="G4" s="47" t="s">
        <v>11</v>
      </c>
      <c r="H4" s="287"/>
      <c r="I4" s="1"/>
      <c r="J4" s="1"/>
      <c r="K4" s="1"/>
      <c r="L4" s="1"/>
      <c r="M4" s="1"/>
      <c r="N4" s="1"/>
    </row>
    <row r="5" spans="1:14" ht="15.75" customHeight="1" x14ac:dyDescent="0.25">
      <c r="A5" s="262">
        <v>1</v>
      </c>
      <c r="B5" s="277" t="s">
        <v>38</v>
      </c>
      <c r="C5" s="211" t="s">
        <v>60</v>
      </c>
      <c r="D5" s="49">
        <f>'Finansowa 1'!D5</f>
        <v>2018</v>
      </c>
      <c r="E5" s="50"/>
      <c r="F5" s="50"/>
      <c r="G5" s="51">
        <f>IF(ISERROR(F5-E5),0,F5-E5)</f>
        <v>0</v>
      </c>
      <c r="H5" s="52"/>
      <c r="I5" s="1"/>
      <c r="J5" s="1"/>
      <c r="K5" s="1"/>
      <c r="L5" s="1"/>
      <c r="M5" s="1"/>
      <c r="N5" s="1"/>
    </row>
    <row r="6" spans="1:14" ht="15.75" customHeight="1" x14ac:dyDescent="0.25">
      <c r="A6" s="263"/>
      <c r="B6" s="268"/>
      <c r="C6" s="212"/>
      <c r="D6" s="41">
        <f>'Finansowa 1'!D6</f>
        <v>2019</v>
      </c>
      <c r="E6" s="54"/>
      <c r="F6" s="54"/>
      <c r="G6" s="55">
        <f t="shared" ref="G6:G14" si="0">IF(ISERROR(F6-E6),0,F6-E6)</f>
        <v>0</v>
      </c>
      <c r="H6" s="56"/>
      <c r="I6" s="1"/>
      <c r="J6" s="1"/>
      <c r="K6" s="1"/>
      <c r="L6" s="1"/>
      <c r="M6" s="1"/>
      <c r="N6" s="1"/>
    </row>
    <row r="7" spans="1:14" ht="15.75" customHeight="1" x14ac:dyDescent="0.25">
      <c r="A7" s="263"/>
      <c r="B7" s="268"/>
      <c r="C7" s="212"/>
      <c r="D7" s="42">
        <f>'Finansowa 1'!D7</f>
        <v>2020</v>
      </c>
      <c r="E7" s="54"/>
      <c r="F7" s="54"/>
      <c r="G7" s="55">
        <f t="shared" si="0"/>
        <v>0</v>
      </c>
      <c r="H7" s="56"/>
      <c r="I7" s="1"/>
      <c r="J7" s="1"/>
      <c r="K7" s="1"/>
      <c r="L7" s="1"/>
      <c r="M7" s="1"/>
      <c r="N7" s="1"/>
    </row>
    <row r="8" spans="1:14" ht="15.75" customHeight="1" x14ac:dyDescent="0.25">
      <c r="A8" s="263"/>
      <c r="B8" s="278"/>
      <c r="C8" s="212"/>
      <c r="D8" s="43">
        <f>'Finansowa 1'!D8</f>
        <v>2021</v>
      </c>
      <c r="E8" s="54"/>
      <c r="F8" s="57"/>
      <c r="G8" s="58">
        <f t="shared" si="0"/>
        <v>0</v>
      </c>
      <c r="H8" s="56"/>
      <c r="I8" s="1"/>
      <c r="J8" s="1"/>
      <c r="K8" s="1"/>
      <c r="L8" s="1"/>
      <c r="M8" s="1"/>
      <c r="N8" s="1"/>
    </row>
    <row r="9" spans="1:14" ht="15.75" customHeight="1" thickBot="1" x14ac:dyDescent="0.3">
      <c r="A9" s="263"/>
      <c r="B9" s="278"/>
      <c r="C9" s="213"/>
      <c r="D9" s="59">
        <f>'Finansowa 1'!D9</f>
        <v>2022</v>
      </c>
      <c r="E9" s="60"/>
      <c r="F9" s="61"/>
      <c r="G9" s="62">
        <f t="shared" si="0"/>
        <v>0</v>
      </c>
      <c r="H9" s="63"/>
      <c r="I9" s="1"/>
      <c r="J9" s="1"/>
      <c r="K9" s="1"/>
      <c r="L9" s="1"/>
      <c r="M9" s="1"/>
      <c r="N9" s="1"/>
    </row>
    <row r="10" spans="1:14" ht="15.75" customHeight="1" x14ac:dyDescent="0.25">
      <c r="A10" s="53"/>
      <c r="B10" s="278"/>
      <c r="C10" s="205" t="s">
        <v>61</v>
      </c>
      <c r="D10" s="49">
        <f>+D5</f>
        <v>2018</v>
      </c>
      <c r="E10" s="50"/>
      <c r="F10" s="50"/>
      <c r="G10" s="51">
        <f>IF(ISERROR(F10-E10),0,F10-E10)</f>
        <v>0</v>
      </c>
      <c r="H10" s="52"/>
      <c r="I10" s="1"/>
      <c r="J10" s="1"/>
      <c r="K10" s="1"/>
      <c r="L10" s="1"/>
      <c r="M10" s="1"/>
      <c r="N10" s="1"/>
    </row>
    <row r="11" spans="1:14" ht="15.75" customHeight="1" x14ac:dyDescent="0.25">
      <c r="A11" s="53"/>
      <c r="B11" s="278"/>
      <c r="C11" s="206"/>
      <c r="D11" s="41">
        <f>+D6</f>
        <v>2019</v>
      </c>
      <c r="E11" s="54"/>
      <c r="F11" s="54"/>
      <c r="G11" s="55">
        <f t="shared" si="0"/>
        <v>0</v>
      </c>
      <c r="H11" s="56"/>
      <c r="I11" s="1"/>
      <c r="J11" s="1"/>
      <c r="K11" s="1"/>
      <c r="L11" s="1"/>
      <c r="M11" s="1"/>
      <c r="N11" s="1"/>
    </row>
    <row r="12" spans="1:14" ht="15.75" customHeight="1" x14ac:dyDescent="0.25">
      <c r="A12" s="53"/>
      <c r="B12" s="278"/>
      <c r="C12" s="206"/>
      <c r="D12" s="42">
        <f>+D7</f>
        <v>2020</v>
      </c>
      <c r="E12" s="54"/>
      <c r="F12" s="54"/>
      <c r="G12" s="55">
        <f t="shared" si="0"/>
        <v>0</v>
      </c>
      <c r="H12" s="56"/>
      <c r="I12" s="1"/>
      <c r="J12" s="1"/>
      <c r="K12" s="1"/>
      <c r="L12" s="1"/>
      <c r="M12" s="1"/>
      <c r="N12" s="1"/>
    </row>
    <row r="13" spans="1:14" ht="15.75" customHeight="1" x14ac:dyDescent="0.25">
      <c r="A13" s="53"/>
      <c r="B13" s="278"/>
      <c r="C13" s="265"/>
      <c r="D13" s="43">
        <f>+D8</f>
        <v>2021</v>
      </c>
      <c r="E13" s="54"/>
      <c r="F13" s="57"/>
      <c r="G13" s="58">
        <f t="shared" si="0"/>
        <v>0</v>
      </c>
      <c r="H13" s="56"/>
      <c r="I13" s="1"/>
      <c r="J13" s="1"/>
      <c r="K13" s="1"/>
      <c r="L13" s="1"/>
      <c r="M13" s="1"/>
      <c r="N13" s="1"/>
    </row>
    <row r="14" spans="1:14" ht="15.75" customHeight="1" thickBot="1" x14ac:dyDescent="0.3">
      <c r="A14" s="53"/>
      <c r="B14" s="278"/>
      <c r="C14" s="266"/>
      <c r="D14" s="59">
        <f>+D9</f>
        <v>2022</v>
      </c>
      <c r="E14" s="60"/>
      <c r="F14" s="61"/>
      <c r="G14" s="62">
        <f t="shared" si="0"/>
        <v>0</v>
      </c>
      <c r="H14" s="63"/>
      <c r="I14" s="1"/>
      <c r="J14" s="1"/>
      <c r="K14" s="1"/>
      <c r="L14" s="1"/>
      <c r="M14" s="1"/>
      <c r="N14" s="1"/>
    </row>
    <row r="15" spans="1:14" ht="15.75" customHeight="1" x14ac:dyDescent="0.25">
      <c r="A15" s="53"/>
      <c r="B15" s="278"/>
      <c r="C15" s="205" t="s">
        <v>62</v>
      </c>
      <c r="D15" s="291">
        <f>D10</f>
        <v>2018</v>
      </c>
      <c r="E15" s="64"/>
      <c r="F15" s="65">
        <v>0</v>
      </c>
      <c r="G15" s="66">
        <f>IF(ISERROR(F15-E15),0,F15-E15)</f>
        <v>0</v>
      </c>
      <c r="H15" s="67" t="s">
        <v>21</v>
      </c>
      <c r="I15" s="1"/>
      <c r="J15" s="1"/>
      <c r="K15" s="1"/>
      <c r="L15" s="1"/>
      <c r="M15" s="1"/>
      <c r="N15" s="1"/>
    </row>
    <row r="16" spans="1:14" ht="15.75" customHeight="1" x14ac:dyDescent="0.25">
      <c r="A16" s="53"/>
      <c r="B16" s="278"/>
      <c r="C16" s="206"/>
      <c r="D16" s="292"/>
      <c r="E16" s="68"/>
      <c r="F16" s="69">
        <v>0</v>
      </c>
      <c r="G16" s="70">
        <f t="shared" ref="G16:G34" si="1">IF(ISERROR(F16-E16),0,F16-E16)</f>
        <v>0</v>
      </c>
      <c r="H16" s="71" t="s">
        <v>22</v>
      </c>
      <c r="I16" s="1"/>
      <c r="J16" s="1"/>
      <c r="K16" s="1"/>
      <c r="L16" s="1"/>
      <c r="M16" s="1"/>
      <c r="N16" s="1"/>
    </row>
    <row r="17" spans="1:14" ht="15.75" customHeight="1" x14ac:dyDescent="0.25">
      <c r="A17" s="53"/>
      <c r="B17" s="278"/>
      <c r="C17" s="206"/>
      <c r="D17" s="284">
        <f>D11</f>
        <v>2019</v>
      </c>
      <c r="E17" s="68"/>
      <c r="F17" s="69">
        <v>0</v>
      </c>
      <c r="G17" s="70">
        <f t="shared" si="1"/>
        <v>0</v>
      </c>
      <c r="H17" s="71" t="s">
        <v>21</v>
      </c>
      <c r="I17" s="1"/>
      <c r="J17" s="1"/>
      <c r="K17" s="1"/>
      <c r="L17" s="1"/>
      <c r="M17" s="1"/>
      <c r="N17" s="1"/>
    </row>
    <row r="18" spans="1:14" ht="15.75" customHeight="1" x14ac:dyDescent="0.25">
      <c r="A18" s="53"/>
      <c r="B18" s="278"/>
      <c r="C18" s="206"/>
      <c r="D18" s="285"/>
      <c r="E18" s="68"/>
      <c r="F18" s="69">
        <v>0</v>
      </c>
      <c r="G18" s="70">
        <f t="shared" si="1"/>
        <v>0</v>
      </c>
      <c r="H18" s="71" t="s">
        <v>22</v>
      </c>
      <c r="I18" s="1"/>
      <c r="J18" s="1"/>
      <c r="K18" s="1"/>
      <c r="L18" s="1"/>
      <c r="M18" s="1"/>
      <c r="N18" s="1"/>
    </row>
    <row r="19" spans="1:14" ht="15.75" customHeight="1" x14ac:dyDescent="0.25">
      <c r="A19" s="53"/>
      <c r="B19" s="278"/>
      <c r="C19" s="206"/>
      <c r="D19" s="280">
        <f>D12</f>
        <v>2020</v>
      </c>
      <c r="E19" s="73">
        <v>0</v>
      </c>
      <c r="F19" s="75"/>
      <c r="G19" s="76">
        <f t="shared" si="1"/>
        <v>0</v>
      </c>
      <c r="H19" s="71" t="s">
        <v>21</v>
      </c>
      <c r="I19" s="1"/>
      <c r="J19" s="1"/>
      <c r="K19" s="1"/>
      <c r="L19" s="1"/>
      <c r="M19" s="1"/>
      <c r="N19" s="1"/>
    </row>
    <row r="20" spans="1:14" ht="15.75" customHeight="1" x14ac:dyDescent="0.25">
      <c r="A20" s="53"/>
      <c r="B20" s="278"/>
      <c r="C20" s="206"/>
      <c r="D20" s="281"/>
      <c r="E20" s="74">
        <v>0</v>
      </c>
      <c r="F20" s="75"/>
      <c r="G20" s="76">
        <f t="shared" si="1"/>
        <v>0</v>
      </c>
      <c r="H20" s="71" t="s">
        <v>22</v>
      </c>
      <c r="I20" s="1"/>
      <c r="J20" s="1"/>
      <c r="K20" s="1"/>
      <c r="L20" s="1"/>
      <c r="M20" s="1"/>
      <c r="N20" s="1"/>
    </row>
    <row r="21" spans="1:14" ht="15.75" customHeight="1" x14ac:dyDescent="0.25">
      <c r="A21" s="53"/>
      <c r="B21" s="278"/>
      <c r="C21" s="206"/>
      <c r="D21" s="293">
        <f>D13</f>
        <v>2021</v>
      </c>
      <c r="E21" s="69">
        <f>[3]Tab.G9!$E$18</f>
        <v>0</v>
      </c>
      <c r="F21" s="75"/>
      <c r="G21" s="76">
        <f t="shared" si="1"/>
        <v>0</v>
      </c>
      <c r="H21" s="71" t="s">
        <v>21</v>
      </c>
      <c r="I21" s="1"/>
      <c r="J21" s="1"/>
      <c r="K21" s="1"/>
      <c r="L21" s="1"/>
      <c r="M21" s="1"/>
      <c r="N21" s="1"/>
    </row>
    <row r="22" spans="1:14" ht="15.75" customHeight="1" x14ac:dyDescent="0.25">
      <c r="A22" s="53"/>
      <c r="B22" s="278"/>
      <c r="C22" s="206"/>
      <c r="D22" s="294"/>
      <c r="E22" s="69">
        <f>[3]Tab.G9!$E$45</f>
        <v>0</v>
      </c>
      <c r="F22" s="75"/>
      <c r="G22" s="76">
        <f t="shared" si="1"/>
        <v>0</v>
      </c>
      <c r="H22" s="71" t="s">
        <v>22</v>
      </c>
      <c r="I22" s="1"/>
      <c r="J22" s="1"/>
      <c r="K22" s="1"/>
      <c r="L22" s="1"/>
      <c r="M22" s="1"/>
      <c r="N22" s="1"/>
    </row>
    <row r="23" spans="1:14" ht="15.75" customHeight="1" x14ac:dyDescent="0.25">
      <c r="A23" s="53"/>
      <c r="B23" s="278"/>
      <c r="C23" s="206"/>
      <c r="D23" s="282">
        <f>D14</f>
        <v>2022</v>
      </c>
      <c r="E23" s="69">
        <f>[3]Tab.G9!$F$18</f>
        <v>0</v>
      </c>
      <c r="F23" s="75"/>
      <c r="G23" s="76">
        <f t="shared" si="1"/>
        <v>0</v>
      </c>
      <c r="H23" s="71" t="s">
        <v>21</v>
      </c>
      <c r="I23" s="1"/>
      <c r="J23" s="1"/>
      <c r="K23" s="1"/>
      <c r="L23" s="1"/>
      <c r="M23" s="1"/>
      <c r="N23" s="1"/>
    </row>
    <row r="24" spans="1:14" ht="15.75" customHeight="1" thickBot="1" x14ac:dyDescent="0.3">
      <c r="A24" s="53"/>
      <c r="B24" s="278"/>
      <c r="C24" s="207"/>
      <c r="D24" s="283"/>
      <c r="E24" s="77">
        <f>[3]Tab.G9!$F$45</f>
        <v>0</v>
      </c>
      <c r="F24" s="61"/>
      <c r="G24" s="78">
        <f t="shared" si="1"/>
        <v>0</v>
      </c>
      <c r="H24" s="79" t="s">
        <v>22</v>
      </c>
      <c r="I24" s="1"/>
      <c r="J24" s="1"/>
      <c r="K24" s="1"/>
      <c r="L24" s="1"/>
      <c r="M24" s="1"/>
      <c r="N24" s="1"/>
    </row>
    <row r="25" spans="1:14" ht="15.75" customHeight="1" x14ac:dyDescent="0.25">
      <c r="A25" s="53"/>
      <c r="B25" s="278"/>
      <c r="C25" s="205" t="s">
        <v>63</v>
      </c>
      <c r="D25" s="291">
        <f>D15</f>
        <v>2018</v>
      </c>
      <c r="E25" s="64"/>
      <c r="F25" s="65">
        <v>0</v>
      </c>
      <c r="G25" s="66">
        <f>IF(ISERROR(F25-E25),0,F25-E25)</f>
        <v>0</v>
      </c>
      <c r="H25" s="67" t="s">
        <v>21</v>
      </c>
      <c r="I25" s="1"/>
      <c r="J25" s="1"/>
      <c r="K25" s="1"/>
      <c r="L25" s="1"/>
      <c r="M25" s="1"/>
      <c r="N25" s="1"/>
    </row>
    <row r="26" spans="1:14" ht="15.75" customHeight="1" x14ac:dyDescent="0.25">
      <c r="A26" s="53"/>
      <c r="B26" s="278"/>
      <c r="C26" s="206"/>
      <c r="D26" s="292"/>
      <c r="E26" s="68"/>
      <c r="F26" s="69" t="s">
        <v>27</v>
      </c>
      <c r="G26" s="70">
        <f t="shared" si="1"/>
        <v>0</v>
      </c>
      <c r="H26" s="71" t="s">
        <v>22</v>
      </c>
      <c r="I26" s="1"/>
      <c r="J26" s="1"/>
      <c r="K26" s="1"/>
      <c r="L26" s="1"/>
      <c r="M26" s="1"/>
      <c r="N26" s="1"/>
    </row>
    <row r="27" spans="1:14" ht="15.75" customHeight="1" x14ac:dyDescent="0.25">
      <c r="A27" s="53"/>
      <c r="B27" s="278"/>
      <c r="C27" s="206"/>
      <c r="D27" s="284">
        <f>D17</f>
        <v>2019</v>
      </c>
      <c r="E27" s="68"/>
      <c r="F27" s="69">
        <v>0</v>
      </c>
      <c r="G27" s="70">
        <f t="shared" si="1"/>
        <v>0</v>
      </c>
      <c r="H27" s="71" t="s">
        <v>21</v>
      </c>
      <c r="I27" s="1"/>
      <c r="J27" s="1"/>
      <c r="K27" s="1"/>
      <c r="L27" s="1"/>
      <c r="M27" s="1"/>
      <c r="N27" s="1"/>
    </row>
    <row r="28" spans="1:14" ht="15.75" customHeight="1" x14ac:dyDescent="0.25">
      <c r="A28" s="53"/>
      <c r="B28" s="278"/>
      <c r="C28" s="206"/>
      <c r="D28" s="285"/>
      <c r="E28" s="68"/>
      <c r="F28" s="69" t="s">
        <v>27</v>
      </c>
      <c r="G28" s="70">
        <f t="shared" si="1"/>
        <v>0</v>
      </c>
      <c r="H28" s="71" t="s">
        <v>22</v>
      </c>
      <c r="I28" s="1"/>
      <c r="J28" s="1"/>
      <c r="K28" s="1"/>
      <c r="L28" s="1"/>
      <c r="M28" s="1"/>
      <c r="N28" s="1"/>
    </row>
    <row r="29" spans="1:14" ht="15.75" customHeight="1" x14ac:dyDescent="0.25">
      <c r="A29" s="53"/>
      <c r="B29" s="278"/>
      <c r="C29" s="206"/>
      <c r="D29" s="280">
        <f>D19</f>
        <v>2020</v>
      </c>
      <c r="E29" s="73">
        <v>0</v>
      </c>
      <c r="F29" s="75"/>
      <c r="G29" s="76">
        <f t="shared" si="1"/>
        <v>0</v>
      </c>
      <c r="H29" s="71" t="s">
        <v>21</v>
      </c>
      <c r="I29" s="1"/>
      <c r="J29" s="1"/>
      <c r="K29" s="1"/>
      <c r="L29" s="1"/>
      <c r="M29" s="1"/>
      <c r="N29" s="1"/>
    </row>
    <row r="30" spans="1:14" ht="15.75" customHeight="1" x14ac:dyDescent="0.25">
      <c r="A30" s="53"/>
      <c r="B30" s="278"/>
      <c r="C30" s="206"/>
      <c r="D30" s="281"/>
      <c r="E30" s="74">
        <v>0</v>
      </c>
      <c r="F30" s="75"/>
      <c r="G30" s="76">
        <f t="shared" si="1"/>
        <v>0</v>
      </c>
      <c r="H30" s="71" t="s">
        <v>22</v>
      </c>
      <c r="I30" s="1"/>
      <c r="J30" s="1"/>
      <c r="K30" s="1"/>
      <c r="L30" s="1"/>
      <c r="M30" s="1"/>
      <c r="N30" s="1"/>
    </row>
    <row r="31" spans="1:14" ht="15.75" customHeight="1" x14ac:dyDescent="0.25">
      <c r="A31" s="53"/>
      <c r="B31" s="278"/>
      <c r="C31" s="206"/>
      <c r="D31" s="293">
        <f>D21</f>
        <v>2021</v>
      </c>
      <c r="E31" s="69">
        <f>[3]Tab.G9!$E$27</f>
        <v>0</v>
      </c>
      <c r="F31" s="75"/>
      <c r="G31" s="76">
        <f t="shared" si="1"/>
        <v>0</v>
      </c>
      <c r="H31" s="71" t="s">
        <v>21</v>
      </c>
      <c r="I31" s="1"/>
      <c r="J31" s="1"/>
      <c r="K31" s="1"/>
      <c r="L31" s="1"/>
      <c r="M31" s="1"/>
      <c r="N31" s="1"/>
    </row>
    <row r="32" spans="1:14" ht="15.75" customHeight="1" x14ac:dyDescent="0.25">
      <c r="A32" s="53"/>
      <c r="B32" s="278"/>
      <c r="C32" s="206"/>
      <c r="D32" s="294"/>
      <c r="E32" s="69">
        <f>[3]Tab.G9!$E$49</f>
        <v>0</v>
      </c>
      <c r="F32" s="75"/>
      <c r="G32" s="76">
        <f t="shared" si="1"/>
        <v>0</v>
      </c>
      <c r="H32" s="71" t="s">
        <v>22</v>
      </c>
      <c r="I32" s="1"/>
      <c r="J32" s="1"/>
      <c r="K32" s="1"/>
      <c r="L32" s="1"/>
      <c r="M32" s="1"/>
      <c r="N32" s="1"/>
    </row>
    <row r="33" spans="1:14" ht="15.75" customHeight="1" x14ac:dyDescent="0.25">
      <c r="A33" s="53"/>
      <c r="B33" s="278"/>
      <c r="C33" s="206"/>
      <c r="D33" s="282">
        <f>D23</f>
        <v>2022</v>
      </c>
      <c r="E33" s="69">
        <f>[3]Tab.G9!$F$27</f>
        <v>0</v>
      </c>
      <c r="F33" s="75"/>
      <c r="G33" s="76">
        <f t="shared" si="1"/>
        <v>0</v>
      </c>
      <c r="H33" s="71" t="s">
        <v>21</v>
      </c>
      <c r="I33" s="1"/>
      <c r="J33" s="1"/>
      <c r="K33" s="1"/>
      <c r="L33" s="1"/>
      <c r="M33" s="1"/>
      <c r="N33" s="1"/>
    </row>
    <row r="34" spans="1:14" ht="15.75" customHeight="1" thickBot="1" x14ac:dyDescent="0.3">
      <c r="A34" s="53"/>
      <c r="B34" s="278"/>
      <c r="C34" s="207"/>
      <c r="D34" s="283"/>
      <c r="E34" s="77">
        <f>[3]Tab.G9!$F$49</f>
        <v>0</v>
      </c>
      <c r="F34" s="61"/>
      <c r="G34" s="78">
        <f t="shared" si="1"/>
        <v>0</v>
      </c>
      <c r="H34" s="79" t="s">
        <v>22</v>
      </c>
      <c r="I34" s="1"/>
      <c r="J34" s="1"/>
      <c r="K34" s="1"/>
      <c r="L34" s="1"/>
      <c r="M34" s="1"/>
      <c r="N34" s="1"/>
    </row>
    <row r="35" spans="1:14" ht="27.75" customHeight="1" x14ac:dyDescent="0.25">
      <c r="A35" s="53"/>
      <c r="B35" s="278"/>
      <c r="C35" s="205" t="s">
        <v>39</v>
      </c>
      <c r="D35" s="49">
        <f>D15</f>
        <v>2018</v>
      </c>
      <c r="E35" s="80"/>
      <c r="F35" s="81">
        <f>IF(F15=0,0,F15/E15)</f>
        <v>0</v>
      </c>
      <c r="G35" s="82"/>
      <c r="H35" s="83" t="s">
        <v>28</v>
      </c>
      <c r="I35" s="1"/>
      <c r="J35" s="1"/>
      <c r="K35" s="1"/>
      <c r="L35" s="1"/>
      <c r="M35" s="1"/>
      <c r="N35" s="1"/>
    </row>
    <row r="36" spans="1:14" ht="27.75" customHeight="1" thickBot="1" x14ac:dyDescent="0.3">
      <c r="A36" s="53"/>
      <c r="B36" s="278"/>
      <c r="C36" s="206"/>
      <c r="D36" s="41">
        <f>D27</f>
        <v>2019</v>
      </c>
      <c r="E36" s="84"/>
      <c r="F36" s="88">
        <f>IF(F17=0,0,F17/E17)</f>
        <v>0</v>
      </c>
      <c r="G36" s="86"/>
      <c r="H36" s="87" t="s">
        <v>28</v>
      </c>
      <c r="I36" s="1"/>
      <c r="J36" s="1"/>
      <c r="K36" s="1"/>
      <c r="L36" s="1"/>
      <c r="M36" s="1"/>
      <c r="N36" s="1"/>
    </row>
    <row r="37" spans="1:14" ht="27.75" customHeight="1" x14ac:dyDescent="0.25">
      <c r="A37" s="53"/>
      <c r="B37" s="278"/>
      <c r="C37" s="206"/>
      <c r="D37" s="42">
        <f>D29</f>
        <v>2020</v>
      </c>
      <c r="E37" s="85">
        <f>IF(F19=0,0,F19/E19)</f>
        <v>0</v>
      </c>
      <c r="F37" s="191"/>
      <c r="G37" s="91"/>
      <c r="H37" s="87" t="s">
        <v>28</v>
      </c>
      <c r="I37" s="1"/>
      <c r="J37" s="1"/>
      <c r="K37" s="1"/>
      <c r="L37" s="1"/>
      <c r="M37" s="1"/>
      <c r="N37" s="1"/>
    </row>
    <row r="38" spans="1:14" ht="27.75" customHeight="1" x14ac:dyDescent="0.25">
      <c r="A38" s="53"/>
      <c r="B38" s="278"/>
      <c r="C38" s="206"/>
      <c r="D38" s="43">
        <f>D31</f>
        <v>2021</v>
      </c>
      <c r="E38" s="85">
        <f>IF(F21=0,0,F21/E21)</f>
        <v>0</v>
      </c>
      <c r="F38" s="192"/>
      <c r="G38" s="91"/>
      <c r="H38" s="87" t="s">
        <v>28</v>
      </c>
      <c r="I38" s="1"/>
      <c r="J38" s="1"/>
      <c r="K38" s="1"/>
      <c r="L38" s="1"/>
      <c r="M38" s="1"/>
      <c r="N38" s="1"/>
    </row>
    <row r="39" spans="1:14" ht="27.75" customHeight="1" thickBot="1" x14ac:dyDescent="0.3">
      <c r="A39" s="53"/>
      <c r="B39" s="278"/>
      <c r="C39" s="207"/>
      <c r="D39" s="59">
        <f>D33</f>
        <v>2022</v>
      </c>
      <c r="E39" s="88">
        <f>IF(F23=0,0,F23/E23)</f>
        <v>0</v>
      </c>
      <c r="F39" s="190"/>
      <c r="G39" s="92"/>
      <c r="H39" s="89" t="s">
        <v>28</v>
      </c>
      <c r="I39" s="1"/>
      <c r="J39" s="1"/>
      <c r="K39" s="1"/>
      <c r="L39" s="1"/>
      <c r="M39" s="1"/>
      <c r="N39" s="1"/>
    </row>
    <row r="40" spans="1:14" ht="15.75" customHeight="1" x14ac:dyDescent="0.25">
      <c r="A40" s="53"/>
      <c r="B40" s="278"/>
      <c r="C40" s="205" t="s">
        <v>40</v>
      </c>
      <c r="D40" s="49">
        <f t="shared" ref="D40:D64" si="2">D35</f>
        <v>2018</v>
      </c>
      <c r="E40" s="80"/>
      <c r="F40" s="81">
        <f>IF(F25=0,0,F25/E25)</f>
        <v>0</v>
      </c>
      <c r="G40" s="90"/>
      <c r="H40" s="83" t="s">
        <v>30</v>
      </c>
      <c r="I40" s="1"/>
      <c r="J40" s="1"/>
      <c r="K40" s="1"/>
      <c r="L40" s="1"/>
      <c r="M40" s="1"/>
      <c r="N40" s="1"/>
    </row>
    <row r="41" spans="1:14" ht="15.75" customHeight="1" thickBot="1" x14ac:dyDescent="0.3">
      <c r="A41" s="53"/>
      <c r="B41" s="278"/>
      <c r="C41" s="206"/>
      <c r="D41" s="41">
        <f t="shared" si="2"/>
        <v>2019</v>
      </c>
      <c r="E41" s="84"/>
      <c r="F41" s="88">
        <f>IF(F27=0,0,F27/E27)</f>
        <v>0</v>
      </c>
      <c r="G41" s="91"/>
      <c r="H41" s="87" t="str">
        <f>H40</f>
        <v>Wymiana/Modernizacja gazociągów średniego i niskiego ciśnienia</v>
      </c>
      <c r="I41" s="1"/>
      <c r="J41" s="1"/>
      <c r="K41" s="1"/>
      <c r="L41" s="1"/>
      <c r="M41" s="1"/>
      <c r="N41" s="1"/>
    </row>
    <row r="42" spans="1:14" ht="15.75" customHeight="1" x14ac:dyDescent="0.25">
      <c r="A42" s="53"/>
      <c r="B42" s="278"/>
      <c r="C42" s="206"/>
      <c r="D42" s="42">
        <f t="shared" si="2"/>
        <v>2020</v>
      </c>
      <c r="E42" s="85">
        <f>IF(F29=0,0,F29/E29)</f>
        <v>0</v>
      </c>
      <c r="F42" s="194"/>
      <c r="G42" s="91"/>
      <c r="H42" s="87" t="str">
        <f>H41</f>
        <v>Wymiana/Modernizacja gazociągów średniego i niskiego ciśnienia</v>
      </c>
      <c r="I42" s="1"/>
      <c r="J42" s="1"/>
      <c r="K42" s="1"/>
      <c r="L42" s="1"/>
      <c r="M42" s="1"/>
      <c r="N42" s="1"/>
    </row>
    <row r="43" spans="1:14" ht="15.75" customHeight="1" x14ac:dyDescent="0.25">
      <c r="A43" s="53"/>
      <c r="B43" s="278"/>
      <c r="C43" s="206"/>
      <c r="D43" s="43">
        <f t="shared" si="2"/>
        <v>2021</v>
      </c>
      <c r="E43" s="85">
        <f>IF(F31=0,0,F31/E31)</f>
        <v>0</v>
      </c>
      <c r="F43" s="193"/>
      <c r="G43" s="91"/>
      <c r="H43" s="87" t="str">
        <f>H42</f>
        <v>Wymiana/Modernizacja gazociągów średniego i niskiego ciśnienia</v>
      </c>
      <c r="I43" s="1"/>
      <c r="J43" s="1"/>
      <c r="K43" s="1"/>
      <c r="L43" s="1"/>
      <c r="M43" s="1"/>
      <c r="N43" s="1"/>
    </row>
    <row r="44" spans="1:14" ht="15.75" customHeight="1" thickBot="1" x14ac:dyDescent="0.3">
      <c r="A44" s="53"/>
      <c r="B44" s="279"/>
      <c r="C44" s="207"/>
      <c r="D44" s="59">
        <f t="shared" si="2"/>
        <v>2022</v>
      </c>
      <c r="E44" s="88">
        <f>IF(F33=0,0,F33/E33)</f>
        <v>0</v>
      </c>
      <c r="F44" s="190"/>
      <c r="G44" s="92"/>
      <c r="H44" s="89" t="str">
        <f>H43</f>
        <v>Wymiana/Modernizacja gazociągów średniego i niskiego ciśnienia</v>
      </c>
      <c r="I44" s="1"/>
      <c r="J44" s="1"/>
      <c r="K44" s="1"/>
      <c r="L44" s="1"/>
      <c r="M44" s="1"/>
      <c r="N44" s="1"/>
    </row>
    <row r="45" spans="1:14" ht="15.75" customHeight="1" x14ac:dyDescent="0.25">
      <c r="A45" s="274">
        <v>2</v>
      </c>
      <c r="B45" s="267" t="s">
        <v>41</v>
      </c>
      <c r="C45" s="205" t="s">
        <v>42</v>
      </c>
      <c r="D45" s="49">
        <f t="shared" si="2"/>
        <v>2018</v>
      </c>
      <c r="E45" s="50"/>
      <c r="F45" s="65" t="e">
        <v>#REF!</v>
      </c>
      <c r="G45" s="66">
        <f t="shared" ref="G45:G64" si="3">IF(ISERROR(F45-E45),0,F45-E45)</f>
        <v>0</v>
      </c>
      <c r="H45" s="83" t="s">
        <v>23</v>
      </c>
      <c r="I45" s="1"/>
      <c r="J45" s="1"/>
      <c r="K45" s="1"/>
      <c r="L45" s="1"/>
      <c r="M45" s="1"/>
      <c r="N45" s="1"/>
    </row>
    <row r="46" spans="1:14" ht="15.75" customHeight="1" x14ac:dyDescent="0.25">
      <c r="A46" s="274"/>
      <c r="B46" s="268"/>
      <c r="C46" s="206"/>
      <c r="D46" s="41">
        <f t="shared" si="2"/>
        <v>2019</v>
      </c>
      <c r="E46" s="54"/>
      <c r="F46" s="69">
        <f>'[4]Tab.G3, G4'!$F$10</f>
        <v>0</v>
      </c>
      <c r="G46" s="70">
        <f t="shared" si="3"/>
        <v>0</v>
      </c>
      <c r="H46" s="87" t="s">
        <v>23</v>
      </c>
      <c r="I46" s="1"/>
      <c r="J46" s="1"/>
      <c r="K46" s="1"/>
      <c r="L46" s="1"/>
      <c r="M46" s="1"/>
      <c r="N46" s="1"/>
    </row>
    <row r="47" spans="1:14" ht="15.75" customHeight="1" x14ac:dyDescent="0.25">
      <c r="A47" s="274"/>
      <c r="B47" s="268"/>
      <c r="C47" s="206"/>
      <c r="D47" s="42">
        <f t="shared" si="2"/>
        <v>2020</v>
      </c>
      <c r="E47" s="69">
        <f>'[4]Tab.G3, G4'!$G$10</f>
        <v>0</v>
      </c>
      <c r="F47" s="57"/>
      <c r="G47" s="76">
        <f t="shared" si="3"/>
        <v>0</v>
      </c>
      <c r="H47" s="87" t="s">
        <v>23</v>
      </c>
      <c r="I47" s="1"/>
      <c r="J47" s="1"/>
      <c r="K47" s="1"/>
      <c r="L47" s="1"/>
      <c r="M47" s="1"/>
      <c r="N47" s="1"/>
    </row>
    <row r="48" spans="1:14" ht="15.75" customHeight="1" x14ac:dyDescent="0.25">
      <c r="A48" s="274"/>
      <c r="B48" s="268"/>
      <c r="C48" s="206"/>
      <c r="D48" s="43">
        <f t="shared" si="2"/>
        <v>2021</v>
      </c>
      <c r="E48" s="69">
        <f>'[3]Tab.G3, G4'!$E$10</f>
        <v>0</v>
      </c>
      <c r="F48" s="57"/>
      <c r="G48" s="76">
        <f t="shared" si="3"/>
        <v>0</v>
      </c>
      <c r="H48" s="87" t="s">
        <v>23</v>
      </c>
      <c r="I48" s="1"/>
      <c r="J48" s="1"/>
      <c r="K48" s="1"/>
      <c r="L48" s="1"/>
      <c r="M48" s="1"/>
      <c r="N48" s="1"/>
    </row>
    <row r="49" spans="1:14" ht="15.75" customHeight="1" thickBot="1" x14ac:dyDescent="0.3">
      <c r="A49" s="274"/>
      <c r="B49" s="268"/>
      <c r="C49" s="207"/>
      <c r="D49" s="59">
        <f t="shared" si="2"/>
        <v>2022</v>
      </c>
      <c r="E49" s="77">
        <f>'[3]Tab.G3, G4'!$F$10</f>
        <v>0</v>
      </c>
      <c r="F49" s="61"/>
      <c r="G49" s="78">
        <f t="shared" si="3"/>
        <v>0</v>
      </c>
      <c r="H49" s="89" t="s">
        <v>23</v>
      </c>
      <c r="I49" s="1"/>
      <c r="J49" s="1"/>
      <c r="K49" s="1"/>
      <c r="L49" s="1"/>
      <c r="M49" s="1"/>
      <c r="N49" s="1"/>
    </row>
    <row r="50" spans="1:14" ht="18" customHeight="1" x14ac:dyDescent="0.25">
      <c r="A50" s="274">
        <v>3</v>
      </c>
      <c r="B50" s="268"/>
      <c r="C50" s="205" t="s">
        <v>43</v>
      </c>
      <c r="D50" s="49">
        <f t="shared" si="2"/>
        <v>2018</v>
      </c>
      <c r="E50" s="50"/>
      <c r="F50" s="65">
        <v>0</v>
      </c>
      <c r="G50" s="66">
        <f t="shared" si="3"/>
        <v>0</v>
      </c>
      <c r="H50" s="83" t="s">
        <v>23</v>
      </c>
      <c r="I50" s="1"/>
      <c r="J50" s="1"/>
      <c r="K50" s="1"/>
      <c r="L50" s="1"/>
      <c r="M50" s="1"/>
      <c r="N50" s="1"/>
    </row>
    <row r="51" spans="1:14" ht="18" customHeight="1" x14ac:dyDescent="0.25">
      <c r="A51" s="274"/>
      <c r="B51" s="268"/>
      <c r="C51" s="206"/>
      <c r="D51" s="41">
        <f t="shared" si="2"/>
        <v>2019</v>
      </c>
      <c r="E51" s="54"/>
      <c r="F51" s="69">
        <v>0</v>
      </c>
      <c r="G51" s="70">
        <f t="shared" si="3"/>
        <v>0</v>
      </c>
      <c r="H51" s="87" t="s">
        <v>23</v>
      </c>
      <c r="I51" s="1"/>
      <c r="J51" s="1"/>
      <c r="K51" s="1"/>
      <c r="L51" s="1"/>
      <c r="M51" s="1"/>
      <c r="N51" s="1"/>
    </row>
    <row r="52" spans="1:14" ht="18" customHeight="1" x14ac:dyDescent="0.25">
      <c r="A52" s="274"/>
      <c r="B52" s="268"/>
      <c r="C52" s="206"/>
      <c r="D52" s="42">
        <f t="shared" si="2"/>
        <v>2020</v>
      </c>
      <c r="E52" s="69">
        <v>0</v>
      </c>
      <c r="F52" s="195"/>
      <c r="G52" s="76">
        <f t="shared" si="3"/>
        <v>0</v>
      </c>
      <c r="H52" s="87" t="s">
        <v>23</v>
      </c>
      <c r="I52" s="1"/>
      <c r="J52" s="1"/>
      <c r="K52" s="1"/>
      <c r="L52" s="1"/>
      <c r="M52" s="1"/>
      <c r="N52" s="1"/>
    </row>
    <row r="53" spans="1:14" ht="18" customHeight="1" x14ac:dyDescent="0.25">
      <c r="A53" s="274"/>
      <c r="B53" s="268"/>
      <c r="C53" s="206"/>
      <c r="D53" s="43">
        <f t="shared" si="2"/>
        <v>2021</v>
      </c>
      <c r="E53" s="69">
        <f>[3]Tab.G9!$E$17</f>
        <v>0</v>
      </c>
      <c r="F53" s="195"/>
      <c r="G53" s="76">
        <f t="shared" si="3"/>
        <v>0</v>
      </c>
      <c r="H53" s="87" t="s">
        <v>23</v>
      </c>
      <c r="I53" s="1"/>
      <c r="J53" s="1"/>
      <c r="K53" s="1"/>
      <c r="L53" s="1"/>
      <c r="M53" s="1"/>
      <c r="N53" s="1"/>
    </row>
    <row r="54" spans="1:14" ht="18" customHeight="1" thickBot="1" x14ac:dyDescent="0.3">
      <c r="A54" s="274"/>
      <c r="B54" s="269"/>
      <c r="C54" s="207"/>
      <c r="D54" s="59">
        <f t="shared" si="2"/>
        <v>2022</v>
      </c>
      <c r="E54" s="77">
        <f>[3]Tab.G9!$F$17</f>
        <v>0</v>
      </c>
      <c r="F54" s="61"/>
      <c r="G54" s="78">
        <f t="shared" si="3"/>
        <v>0</v>
      </c>
      <c r="H54" s="89" t="s">
        <v>23</v>
      </c>
      <c r="I54" s="1"/>
      <c r="J54" s="1"/>
      <c r="K54" s="1"/>
      <c r="L54" s="1"/>
      <c r="M54" s="1"/>
      <c r="N54" s="1"/>
    </row>
    <row r="55" spans="1:14" ht="19.5" customHeight="1" x14ac:dyDescent="0.25">
      <c r="A55" s="274">
        <v>4</v>
      </c>
      <c r="B55" s="270" t="s">
        <v>44</v>
      </c>
      <c r="C55" s="205" t="s">
        <v>45</v>
      </c>
      <c r="D55" s="49">
        <f t="shared" si="2"/>
        <v>2018</v>
      </c>
      <c r="E55" s="50"/>
      <c r="F55" s="65"/>
      <c r="G55" s="66">
        <f t="shared" si="3"/>
        <v>0</v>
      </c>
      <c r="H55" s="93"/>
      <c r="I55" s="1"/>
      <c r="J55" s="1"/>
      <c r="K55" s="1"/>
      <c r="L55" s="1"/>
      <c r="M55" s="1"/>
      <c r="N55" s="1"/>
    </row>
    <row r="56" spans="1:14" ht="19.5" customHeight="1" x14ac:dyDescent="0.25">
      <c r="A56" s="274"/>
      <c r="B56" s="270"/>
      <c r="C56" s="206"/>
      <c r="D56" s="41">
        <f t="shared" si="2"/>
        <v>2019</v>
      </c>
      <c r="E56" s="54"/>
      <c r="F56" s="69"/>
      <c r="G56" s="70">
        <f t="shared" si="3"/>
        <v>0</v>
      </c>
      <c r="H56" s="94"/>
      <c r="I56" s="1"/>
      <c r="J56" s="1"/>
      <c r="K56" s="1"/>
      <c r="L56" s="1"/>
      <c r="M56" s="1"/>
      <c r="N56" s="1"/>
    </row>
    <row r="57" spans="1:14" ht="19.5" customHeight="1" x14ac:dyDescent="0.25">
      <c r="A57" s="274"/>
      <c r="B57" s="270"/>
      <c r="C57" s="206"/>
      <c r="D57" s="42">
        <f t="shared" si="2"/>
        <v>2020</v>
      </c>
      <c r="E57" s="69"/>
      <c r="F57" s="195"/>
      <c r="G57" s="70">
        <f t="shared" si="3"/>
        <v>0</v>
      </c>
      <c r="H57" s="94"/>
      <c r="I57" s="1"/>
      <c r="J57" s="1"/>
      <c r="K57" s="1"/>
      <c r="L57" s="1"/>
      <c r="M57" s="1"/>
      <c r="N57" s="1"/>
    </row>
    <row r="58" spans="1:14" ht="19.5" customHeight="1" x14ac:dyDescent="0.25">
      <c r="A58" s="274"/>
      <c r="B58" s="270"/>
      <c r="C58" s="206"/>
      <c r="D58" s="43">
        <f t="shared" si="2"/>
        <v>2021</v>
      </c>
      <c r="E58" s="69"/>
      <c r="F58" s="57"/>
      <c r="G58" s="70">
        <f t="shared" si="3"/>
        <v>0</v>
      </c>
      <c r="H58" s="94"/>
      <c r="I58" s="1"/>
      <c r="J58" s="1"/>
      <c r="K58" s="1"/>
      <c r="L58" s="1"/>
      <c r="M58" s="1"/>
      <c r="N58" s="1"/>
    </row>
    <row r="59" spans="1:14" ht="15.75" customHeight="1" thickBot="1" x14ac:dyDescent="0.3">
      <c r="A59" s="274"/>
      <c r="B59" s="270"/>
      <c r="C59" s="207"/>
      <c r="D59" s="59">
        <f t="shared" si="2"/>
        <v>2022</v>
      </c>
      <c r="E59" s="77"/>
      <c r="F59" s="61"/>
      <c r="G59" s="95">
        <f t="shared" si="3"/>
        <v>0</v>
      </c>
      <c r="H59" s="96"/>
      <c r="I59" s="1"/>
      <c r="J59" s="1"/>
      <c r="K59" s="1"/>
      <c r="L59" s="1"/>
      <c r="M59" s="1"/>
      <c r="N59" s="1"/>
    </row>
    <row r="60" spans="1:14" ht="14.25" customHeight="1" x14ac:dyDescent="0.25">
      <c r="A60" s="262">
        <v>5</v>
      </c>
      <c r="B60" s="271"/>
      <c r="C60" s="288"/>
      <c r="D60" s="49">
        <f t="shared" si="2"/>
        <v>2018</v>
      </c>
      <c r="E60" s="50"/>
      <c r="F60" s="65"/>
      <c r="G60" s="66">
        <f t="shared" si="3"/>
        <v>0</v>
      </c>
      <c r="H60" s="93"/>
      <c r="I60" s="1"/>
      <c r="J60" s="1"/>
      <c r="K60" s="1"/>
      <c r="L60" s="1"/>
      <c r="M60" s="1"/>
      <c r="N60" s="1"/>
    </row>
    <row r="61" spans="1:14" ht="14.25" customHeight="1" x14ac:dyDescent="0.25">
      <c r="A61" s="263"/>
      <c r="B61" s="272"/>
      <c r="C61" s="289"/>
      <c r="D61" s="41">
        <f t="shared" si="2"/>
        <v>2019</v>
      </c>
      <c r="E61" s="54"/>
      <c r="F61" s="69"/>
      <c r="G61" s="70">
        <f t="shared" si="3"/>
        <v>0</v>
      </c>
      <c r="H61" s="94"/>
      <c r="I61" s="1"/>
      <c r="J61" s="1"/>
      <c r="K61" s="1"/>
      <c r="L61" s="1"/>
      <c r="M61" s="1"/>
      <c r="N61" s="1"/>
    </row>
    <row r="62" spans="1:14" ht="14.25" customHeight="1" x14ac:dyDescent="0.25">
      <c r="A62" s="263"/>
      <c r="B62" s="272"/>
      <c r="C62" s="289"/>
      <c r="D62" s="42">
        <f t="shared" si="2"/>
        <v>2020</v>
      </c>
      <c r="E62" s="69"/>
      <c r="F62" s="195"/>
      <c r="G62" s="70">
        <f t="shared" si="3"/>
        <v>0</v>
      </c>
      <c r="H62" s="94"/>
      <c r="I62" s="1"/>
      <c r="J62" s="1"/>
      <c r="K62" s="1"/>
      <c r="L62" s="1"/>
      <c r="M62" s="1"/>
      <c r="N62" s="1"/>
    </row>
    <row r="63" spans="1:14" ht="14.25" customHeight="1" x14ac:dyDescent="0.25">
      <c r="A63" s="263"/>
      <c r="B63" s="272"/>
      <c r="C63" s="289"/>
      <c r="D63" s="43">
        <f t="shared" si="2"/>
        <v>2021</v>
      </c>
      <c r="E63" s="69"/>
      <c r="F63" s="195"/>
      <c r="G63" s="70">
        <f t="shared" si="3"/>
        <v>0</v>
      </c>
      <c r="H63" s="94"/>
      <c r="I63" s="1"/>
      <c r="J63" s="1"/>
      <c r="K63" s="1"/>
      <c r="L63" s="1"/>
      <c r="M63" s="1"/>
      <c r="N63" s="1"/>
    </row>
    <row r="64" spans="1:14" ht="13.8" thickBot="1" x14ac:dyDescent="0.3">
      <c r="A64" s="264"/>
      <c r="B64" s="273"/>
      <c r="C64" s="290"/>
      <c r="D64" s="59">
        <f t="shared" si="2"/>
        <v>2022</v>
      </c>
      <c r="E64" s="77"/>
      <c r="F64" s="61"/>
      <c r="G64" s="95">
        <f t="shared" si="3"/>
        <v>0</v>
      </c>
      <c r="H64" s="96"/>
      <c r="I64" s="1"/>
      <c r="J64" s="1"/>
      <c r="K64" s="1"/>
      <c r="L64" s="1"/>
      <c r="M64" s="1"/>
      <c r="N64" s="1"/>
    </row>
    <row r="65" spans="1:14" x14ac:dyDescent="0.25">
      <c r="A65" s="13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3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3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3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3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3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3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3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3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3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3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3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3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3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3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3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3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3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3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3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3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3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4">
    <mergeCell ref="H3:H4"/>
    <mergeCell ref="C45:C49"/>
    <mergeCell ref="C60:C64"/>
    <mergeCell ref="C55:C59"/>
    <mergeCell ref="D25:D26"/>
    <mergeCell ref="D31:D32"/>
    <mergeCell ref="C50:C54"/>
    <mergeCell ref="D21:D22"/>
    <mergeCell ref="D23:D24"/>
    <mergeCell ref="D17:D18"/>
    <mergeCell ref="D15:D16"/>
    <mergeCell ref="A3:A4"/>
    <mergeCell ref="A5:A9"/>
    <mergeCell ref="D3:G3"/>
    <mergeCell ref="B3:B4"/>
    <mergeCell ref="C3:C4"/>
    <mergeCell ref="C5:C9"/>
    <mergeCell ref="B5:B44"/>
    <mergeCell ref="C40:C44"/>
    <mergeCell ref="D19:D20"/>
    <mergeCell ref="D33:D34"/>
    <mergeCell ref="C35:C39"/>
    <mergeCell ref="D27:D28"/>
    <mergeCell ref="D29:D30"/>
    <mergeCell ref="A60:A64"/>
    <mergeCell ref="C10:C14"/>
    <mergeCell ref="C15:C24"/>
    <mergeCell ref="C25:C34"/>
    <mergeCell ref="B45:B54"/>
    <mergeCell ref="B55:B59"/>
    <mergeCell ref="B60:B64"/>
    <mergeCell ref="A55:A59"/>
    <mergeCell ref="A50:A54"/>
    <mergeCell ref="A45:A49"/>
  </mergeCells>
  <phoneticPr fontId="0" type="noConversion"/>
  <hyperlinks>
    <hyperlink ref="C1" location="'Strona startowa'!A1" display="Strona główna" xr:uid="{00000000-0004-0000-0300-000000000000}"/>
  </hyperlinks>
  <printOptions horizontalCentered="1" verticalCentered="1"/>
  <pageMargins left="0.31496062992125984" right="0.19685039370078741" top="0.59055118110236227" bottom="0.47244094488188981" header="0.31496062992125984" footer="0.31496062992125984"/>
  <pageSetup paperSize="9" scale="54" fitToHeight="0" orientation="portrait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1"/>
  <sheetViews>
    <sheetView zoomScale="85" zoomScaleNormal="85" workbookViewId="0">
      <selection activeCell="K16" sqref="K16"/>
    </sheetView>
  </sheetViews>
  <sheetFormatPr defaultColWidth="9.109375" defaultRowHeight="13.2" x14ac:dyDescent="0.25"/>
  <cols>
    <col min="1" max="1" width="3.5546875" style="45" bestFit="1" customWidth="1"/>
    <col min="2" max="2" width="18.88671875" style="46" customWidth="1"/>
    <col min="3" max="3" width="23.88671875" style="20" customWidth="1"/>
    <col min="4" max="4" width="5.5546875" style="20" customWidth="1"/>
    <col min="5" max="5" width="11.44140625" style="20" customWidth="1"/>
    <col min="6" max="6" width="14.33203125" style="20" customWidth="1"/>
    <col min="7" max="7" width="12.33203125" style="20" customWidth="1"/>
    <col min="8" max="8" width="35.44140625" style="20" customWidth="1"/>
    <col min="9" max="16384" width="9.109375" style="20"/>
  </cols>
  <sheetData>
    <row r="1" spans="1:12" ht="13.8" thickBot="1" x14ac:dyDescent="0.3">
      <c r="A1" s="13"/>
      <c r="B1" s="14"/>
      <c r="C1" s="15" t="s">
        <v>10</v>
      </c>
      <c r="D1" s="16" t="s">
        <v>14</v>
      </c>
      <c r="E1" s="17"/>
      <c r="F1" s="17"/>
      <c r="G1" s="18"/>
      <c r="H1" s="19"/>
      <c r="I1" s="1"/>
      <c r="J1" s="1"/>
      <c r="K1" s="1"/>
      <c r="L1" s="1"/>
    </row>
    <row r="2" spans="1:12" x14ac:dyDescent="0.25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5">
      <c r="A3" s="303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22" t="s">
        <v>24</v>
      </c>
      <c r="I3" s="1"/>
      <c r="J3" s="1"/>
      <c r="K3" s="1"/>
      <c r="L3" s="1"/>
    </row>
    <row r="4" spans="1:12" ht="28.5" customHeight="1" x14ac:dyDescent="0.25">
      <c r="A4" s="303"/>
      <c r="B4" s="222"/>
      <c r="C4" s="222"/>
      <c r="D4" s="21" t="s">
        <v>2</v>
      </c>
      <c r="E4" s="22" t="s">
        <v>5</v>
      </c>
      <c r="F4" s="22" t="s">
        <v>6</v>
      </c>
      <c r="G4" s="22" t="s">
        <v>11</v>
      </c>
      <c r="H4" s="222"/>
      <c r="I4" s="1"/>
      <c r="J4" s="1"/>
      <c r="K4" s="1"/>
      <c r="L4" s="1"/>
    </row>
    <row r="5" spans="1:12" ht="18" customHeight="1" x14ac:dyDescent="0.25">
      <c r="A5" s="304">
        <v>1</v>
      </c>
      <c r="B5" s="299" t="s">
        <v>34</v>
      </c>
      <c r="C5" s="298" t="s">
        <v>64</v>
      </c>
      <c r="D5" s="24">
        <f>'Finansowa 1'!D5</f>
        <v>2018</v>
      </c>
      <c r="E5" s="25"/>
      <c r="F5" s="26"/>
      <c r="G5" s="27">
        <f>IF(ISERROR(F5-E5),0,F5-E5)</f>
        <v>0</v>
      </c>
      <c r="H5" s="26"/>
      <c r="I5" s="1"/>
      <c r="J5" s="1"/>
      <c r="K5" s="1"/>
      <c r="L5" s="1"/>
    </row>
    <row r="6" spans="1:12" ht="18" customHeight="1" x14ac:dyDescent="0.25">
      <c r="A6" s="304"/>
      <c r="B6" s="299"/>
      <c r="C6" s="298"/>
      <c r="D6" s="28">
        <f>D5+1</f>
        <v>2019</v>
      </c>
      <c r="E6" s="29"/>
      <c r="F6" s="30"/>
      <c r="G6" s="31">
        <f t="shared" ref="G6:G24" si="0">IF(ISERROR(F6-E6),0,F6-E6)</f>
        <v>0</v>
      </c>
      <c r="H6" s="30"/>
      <c r="I6" s="1"/>
      <c r="J6" s="1"/>
      <c r="K6" s="1"/>
      <c r="L6" s="1"/>
    </row>
    <row r="7" spans="1:12" ht="18" customHeight="1" x14ac:dyDescent="0.25">
      <c r="A7" s="304"/>
      <c r="B7" s="299"/>
      <c r="C7" s="298"/>
      <c r="D7" s="32">
        <f>D6+1</f>
        <v>2020</v>
      </c>
      <c r="E7" s="29"/>
      <c r="F7" s="30"/>
      <c r="G7" s="31">
        <f t="shared" si="0"/>
        <v>0</v>
      </c>
      <c r="H7" s="30"/>
      <c r="I7" s="1"/>
      <c r="J7" s="1"/>
      <c r="K7" s="1"/>
      <c r="L7" s="1"/>
    </row>
    <row r="8" spans="1:12" ht="18" customHeight="1" x14ac:dyDescent="0.25">
      <c r="A8" s="304"/>
      <c r="B8" s="299"/>
      <c r="C8" s="298"/>
      <c r="D8" s="33">
        <f>D7+1</f>
        <v>2021</v>
      </c>
      <c r="E8" s="29"/>
      <c r="F8" s="30"/>
      <c r="G8" s="31">
        <f t="shared" si="0"/>
        <v>0</v>
      </c>
      <c r="H8" s="30"/>
      <c r="I8" s="1"/>
      <c r="J8" s="1"/>
      <c r="K8" s="1"/>
      <c r="L8" s="1"/>
    </row>
    <row r="9" spans="1:12" ht="18" customHeight="1" x14ac:dyDescent="0.25">
      <c r="A9" s="304"/>
      <c r="B9" s="299"/>
      <c r="C9" s="298"/>
      <c r="D9" s="34">
        <f>D8+1</f>
        <v>2022</v>
      </c>
      <c r="E9" s="35"/>
      <c r="F9" s="30"/>
      <c r="G9" s="31">
        <f t="shared" si="0"/>
        <v>0</v>
      </c>
      <c r="H9" s="36"/>
      <c r="I9" s="1"/>
      <c r="J9" s="1"/>
      <c r="K9" s="1"/>
      <c r="L9" s="1"/>
    </row>
    <row r="10" spans="1:12" ht="18" customHeight="1" x14ac:dyDescent="0.25">
      <c r="A10" s="304">
        <v>2</v>
      </c>
      <c r="B10" s="299" t="s">
        <v>35</v>
      </c>
      <c r="C10" s="298" t="s">
        <v>65</v>
      </c>
      <c r="D10" s="24">
        <f t="shared" ref="D10:D24" si="1">D5</f>
        <v>2018</v>
      </c>
      <c r="E10" s="25"/>
      <c r="F10" s="26"/>
      <c r="G10" s="27">
        <f>IF(ISERROR(F10-E10),0,F10-E10)</f>
        <v>0</v>
      </c>
      <c r="H10" s="26"/>
      <c r="I10" s="1"/>
      <c r="J10" s="1"/>
      <c r="K10" s="1"/>
      <c r="L10" s="1"/>
    </row>
    <row r="11" spans="1:12" ht="18" customHeight="1" x14ac:dyDescent="0.25">
      <c r="A11" s="304"/>
      <c r="B11" s="299"/>
      <c r="C11" s="298"/>
      <c r="D11" s="28">
        <f t="shared" si="1"/>
        <v>2019</v>
      </c>
      <c r="E11" s="29"/>
      <c r="F11" s="30"/>
      <c r="G11" s="31">
        <f t="shared" si="0"/>
        <v>0</v>
      </c>
      <c r="H11" s="30"/>
      <c r="I11" s="1"/>
      <c r="J11" s="1"/>
      <c r="K11" s="1"/>
      <c r="L11" s="1"/>
    </row>
    <row r="12" spans="1:12" ht="18" customHeight="1" x14ac:dyDescent="0.25">
      <c r="A12" s="304"/>
      <c r="B12" s="299"/>
      <c r="C12" s="298"/>
      <c r="D12" s="32">
        <f t="shared" si="1"/>
        <v>2020</v>
      </c>
      <c r="E12" s="29"/>
      <c r="F12" s="30"/>
      <c r="G12" s="31">
        <f t="shared" si="0"/>
        <v>0</v>
      </c>
      <c r="H12" s="30"/>
      <c r="I12" s="1"/>
      <c r="J12" s="1"/>
      <c r="K12" s="1"/>
      <c r="L12" s="1"/>
    </row>
    <row r="13" spans="1:12" ht="18" customHeight="1" x14ac:dyDescent="0.25">
      <c r="A13" s="304"/>
      <c r="B13" s="299"/>
      <c r="C13" s="298"/>
      <c r="D13" s="33">
        <f t="shared" si="1"/>
        <v>2021</v>
      </c>
      <c r="E13" s="29"/>
      <c r="F13" s="30"/>
      <c r="G13" s="31">
        <f t="shared" si="0"/>
        <v>0</v>
      </c>
      <c r="H13" s="30"/>
      <c r="I13" s="1"/>
      <c r="J13" s="1"/>
      <c r="K13" s="1"/>
      <c r="L13" s="1"/>
    </row>
    <row r="14" spans="1:12" ht="18" customHeight="1" x14ac:dyDescent="0.25">
      <c r="A14" s="304"/>
      <c r="B14" s="299"/>
      <c r="C14" s="298"/>
      <c r="D14" s="34">
        <f t="shared" si="1"/>
        <v>2022</v>
      </c>
      <c r="E14" s="35"/>
      <c r="F14" s="30"/>
      <c r="G14" s="31">
        <f t="shared" si="0"/>
        <v>0</v>
      </c>
      <c r="H14" s="36"/>
      <c r="I14" s="1"/>
      <c r="J14" s="1"/>
      <c r="K14" s="1"/>
      <c r="L14" s="1"/>
    </row>
    <row r="15" spans="1:12" ht="18" customHeight="1" x14ac:dyDescent="0.25">
      <c r="A15" s="300">
        <v>3</v>
      </c>
      <c r="B15" s="299" t="s">
        <v>36</v>
      </c>
      <c r="C15" s="299" t="s">
        <v>26</v>
      </c>
      <c r="D15" s="24">
        <f t="shared" si="1"/>
        <v>2018</v>
      </c>
      <c r="E15" s="25"/>
      <c r="F15" s="26"/>
      <c r="G15" s="27">
        <f>IF(ISERROR(F15-E15),0,F15-E15)</f>
        <v>0</v>
      </c>
      <c r="H15" s="26"/>
      <c r="I15" s="1"/>
      <c r="J15" s="1"/>
      <c r="K15" s="1"/>
      <c r="L15" s="1"/>
    </row>
    <row r="16" spans="1:12" ht="18" customHeight="1" x14ac:dyDescent="0.25">
      <c r="A16" s="301"/>
      <c r="B16" s="299"/>
      <c r="C16" s="299"/>
      <c r="D16" s="28">
        <f t="shared" si="1"/>
        <v>2019</v>
      </c>
      <c r="E16" s="29"/>
      <c r="F16" s="30"/>
      <c r="G16" s="31">
        <f t="shared" si="0"/>
        <v>0</v>
      </c>
      <c r="H16" s="30"/>
      <c r="I16" s="1"/>
      <c r="J16" s="1"/>
      <c r="K16" s="1"/>
      <c r="L16" s="1"/>
    </row>
    <row r="17" spans="1:12" ht="18" customHeight="1" x14ac:dyDescent="0.25">
      <c r="A17" s="301"/>
      <c r="B17" s="299"/>
      <c r="C17" s="299"/>
      <c r="D17" s="32">
        <f t="shared" si="1"/>
        <v>2020</v>
      </c>
      <c r="E17" s="29"/>
      <c r="F17" s="30"/>
      <c r="G17" s="31">
        <f t="shared" si="0"/>
        <v>0</v>
      </c>
      <c r="H17" s="30"/>
      <c r="I17" s="1"/>
      <c r="J17" s="1"/>
      <c r="K17" s="1"/>
      <c r="L17" s="1"/>
    </row>
    <row r="18" spans="1:12" ht="18" customHeight="1" x14ac:dyDescent="0.25">
      <c r="A18" s="301"/>
      <c r="B18" s="299"/>
      <c r="C18" s="299"/>
      <c r="D18" s="33">
        <f t="shared" si="1"/>
        <v>2021</v>
      </c>
      <c r="E18" s="29"/>
      <c r="F18" s="30"/>
      <c r="G18" s="31">
        <f t="shared" si="0"/>
        <v>0</v>
      </c>
      <c r="H18" s="30"/>
      <c r="I18" s="1"/>
      <c r="J18" s="1"/>
      <c r="K18" s="1"/>
      <c r="L18" s="1"/>
    </row>
    <row r="19" spans="1:12" ht="18" customHeight="1" x14ac:dyDescent="0.25">
      <c r="A19" s="302"/>
      <c r="B19" s="299"/>
      <c r="C19" s="299"/>
      <c r="D19" s="34">
        <f t="shared" si="1"/>
        <v>2022</v>
      </c>
      <c r="E19" s="35"/>
      <c r="F19" s="30"/>
      <c r="G19" s="31">
        <f t="shared" si="0"/>
        <v>0</v>
      </c>
      <c r="H19" s="36"/>
      <c r="I19" s="1"/>
      <c r="J19" s="1"/>
      <c r="K19" s="1"/>
      <c r="L19" s="1"/>
    </row>
    <row r="20" spans="1:12" ht="18" customHeight="1" x14ac:dyDescent="0.25">
      <c r="A20" s="300">
        <v>4</v>
      </c>
      <c r="B20" s="297" t="s">
        <v>37</v>
      </c>
      <c r="C20" s="297" t="s">
        <v>25</v>
      </c>
      <c r="D20" s="24">
        <f t="shared" si="1"/>
        <v>2018</v>
      </c>
      <c r="E20" s="25"/>
      <c r="F20" s="26"/>
      <c r="G20" s="27">
        <f>IF(ISERROR(F20-E20),0,F20-E20)</f>
        <v>0</v>
      </c>
      <c r="H20" s="26"/>
      <c r="I20" s="1"/>
      <c r="J20" s="1"/>
      <c r="K20" s="1"/>
      <c r="L20" s="1"/>
    </row>
    <row r="21" spans="1:12" ht="18" customHeight="1" x14ac:dyDescent="0.25">
      <c r="A21" s="301"/>
      <c r="B21" s="295"/>
      <c r="C21" s="295"/>
      <c r="D21" s="28">
        <f t="shared" si="1"/>
        <v>2019</v>
      </c>
      <c r="E21" s="29"/>
      <c r="F21" s="30"/>
      <c r="G21" s="31">
        <f t="shared" si="0"/>
        <v>0</v>
      </c>
      <c r="H21" s="30"/>
      <c r="I21" s="1"/>
      <c r="J21" s="1"/>
      <c r="K21" s="1"/>
      <c r="L21" s="1"/>
    </row>
    <row r="22" spans="1:12" ht="18" customHeight="1" x14ac:dyDescent="0.25">
      <c r="A22" s="301"/>
      <c r="B22" s="295"/>
      <c r="C22" s="295"/>
      <c r="D22" s="32">
        <f t="shared" si="1"/>
        <v>2020</v>
      </c>
      <c r="E22" s="29"/>
      <c r="F22" s="30"/>
      <c r="G22" s="31">
        <f t="shared" si="0"/>
        <v>0</v>
      </c>
      <c r="H22" s="30"/>
      <c r="I22" s="1"/>
      <c r="J22" s="1"/>
      <c r="K22" s="1"/>
      <c r="L22" s="1"/>
    </row>
    <row r="23" spans="1:12" ht="18" customHeight="1" x14ac:dyDescent="0.25">
      <c r="A23" s="301"/>
      <c r="B23" s="295"/>
      <c r="C23" s="295"/>
      <c r="D23" s="33">
        <f t="shared" si="1"/>
        <v>2021</v>
      </c>
      <c r="E23" s="29"/>
      <c r="F23" s="30"/>
      <c r="G23" s="31">
        <f t="shared" si="0"/>
        <v>0</v>
      </c>
      <c r="H23" s="30"/>
      <c r="I23" s="1"/>
      <c r="J23" s="1"/>
      <c r="K23" s="1"/>
      <c r="L23" s="1"/>
    </row>
    <row r="24" spans="1:12" ht="18" customHeight="1" x14ac:dyDescent="0.25">
      <c r="A24" s="302"/>
      <c r="B24" s="296"/>
      <c r="C24" s="296"/>
      <c r="D24" s="34">
        <f t="shared" si="1"/>
        <v>2022</v>
      </c>
      <c r="E24" s="35"/>
      <c r="F24" s="36"/>
      <c r="G24" s="37">
        <f t="shared" si="0"/>
        <v>0</v>
      </c>
      <c r="H24" s="36"/>
      <c r="I24" s="1"/>
      <c r="J24" s="1"/>
      <c r="K24" s="1"/>
      <c r="L24" s="1"/>
    </row>
    <row r="25" spans="1:12" ht="18" hidden="1" customHeight="1" x14ac:dyDescent="0.25">
      <c r="A25" s="300">
        <v>5</v>
      </c>
      <c r="B25" s="297"/>
      <c r="C25" s="295"/>
      <c r="D25" s="38">
        <v>2008</v>
      </c>
      <c r="E25" s="39"/>
      <c r="F25" s="40"/>
      <c r="G25" s="23"/>
      <c r="H25" s="23"/>
      <c r="I25" s="1"/>
      <c r="J25" s="1"/>
      <c r="K25" s="1"/>
      <c r="L25" s="1"/>
    </row>
    <row r="26" spans="1:12" ht="18" hidden="1" customHeight="1" x14ac:dyDescent="0.25">
      <c r="A26" s="301"/>
      <c r="B26" s="295"/>
      <c r="C26" s="295"/>
      <c r="D26" s="41">
        <v>2009</v>
      </c>
      <c r="E26" s="39"/>
      <c r="F26" s="40"/>
      <c r="G26" s="23"/>
      <c r="H26" s="23"/>
      <c r="I26" s="1"/>
      <c r="J26" s="1"/>
      <c r="K26" s="1"/>
      <c r="L26" s="1"/>
    </row>
    <row r="27" spans="1:12" ht="18" hidden="1" customHeight="1" x14ac:dyDescent="0.25">
      <c r="A27" s="301"/>
      <c r="B27" s="295"/>
      <c r="C27" s="295"/>
      <c r="D27" s="42">
        <v>2010</v>
      </c>
      <c r="E27" s="39"/>
      <c r="F27" s="40"/>
      <c r="G27" s="23"/>
      <c r="H27" s="23"/>
      <c r="I27" s="1"/>
      <c r="J27" s="1"/>
      <c r="K27" s="1"/>
      <c r="L27" s="1"/>
    </row>
    <row r="28" spans="1:12" ht="18" hidden="1" customHeight="1" x14ac:dyDescent="0.25">
      <c r="A28" s="301"/>
      <c r="B28" s="295"/>
      <c r="C28" s="295"/>
      <c r="D28" s="43">
        <v>2011</v>
      </c>
      <c r="E28" s="39"/>
      <c r="F28" s="40"/>
      <c r="G28" s="23"/>
      <c r="H28" s="23"/>
      <c r="I28" s="1"/>
      <c r="J28" s="1"/>
      <c r="K28" s="1"/>
      <c r="L28" s="1"/>
    </row>
    <row r="29" spans="1:12" ht="18" hidden="1" customHeight="1" x14ac:dyDescent="0.25">
      <c r="A29" s="302"/>
      <c r="B29" s="296"/>
      <c r="C29" s="296"/>
      <c r="D29" s="44">
        <v>2012</v>
      </c>
      <c r="E29" s="39"/>
      <c r="F29" s="40"/>
      <c r="G29" s="23"/>
      <c r="H29" s="23"/>
      <c r="I29" s="1"/>
      <c r="J29" s="1"/>
      <c r="K29" s="1"/>
      <c r="L29" s="1"/>
    </row>
    <row r="30" spans="1:12" ht="30" customHeight="1" x14ac:dyDescent="0.25">
      <c r="A30" s="13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3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3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3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3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3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3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3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3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3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3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0">
    <mergeCell ref="A25:A29"/>
    <mergeCell ref="B25:B29"/>
    <mergeCell ref="A20:A24"/>
    <mergeCell ref="A3:A4"/>
    <mergeCell ref="B15:B19"/>
    <mergeCell ref="B3:B4"/>
    <mergeCell ref="B20:B24"/>
    <mergeCell ref="B5:B9"/>
    <mergeCell ref="A15:A19"/>
    <mergeCell ref="A10:A14"/>
    <mergeCell ref="A5:A9"/>
    <mergeCell ref="B10:B14"/>
    <mergeCell ref="H3:H4"/>
    <mergeCell ref="C25:C29"/>
    <mergeCell ref="C3:C4"/>
    <mergeCell ref="C20:C24"/>
    <mergeCell ref="D3:G3"/>
    <mergeCell ref="C5:C9"/>
    <mergeCell ref="C15:C19"/>
    <mergeCell ref="C10:C14"/>
  </mergeCells>
  <phoneticPr fontId="0" type="noConversion"/>
  <hyperlinks>
    <hyperlink ref="C1" location="'Strona startowa'!A1" display="Strona główna" xr:uid="{00000000-0004-0000-0400-000000000000}"/>
  </hyperlinks>
  <printOptions horizontalCentered="1" verticalCentered="1"/>
  <pageMargins left="0.47244094488188981" right="0.31496062992125984" top="0.86614173228346458" bottom="0.70866141732283472" header="0.51181102362204722" footer="0.51181102362204722"/>
  <pageSetup paperSize="9" orientation="landscape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Strona startowa</vt:lpstr>
      <vt:lpstr>Finansowa 1</vt:lpstr>
      <vt:lpstr>Odbiorca 1</vt:lpstr>
      <vt:lpstr>Procesow1</vt:lpstr>
      <vt:lpstr>Rozwoju1</vt:lpstr>
      <vt:lpstr>'Finansowa 1'!Obszar_wydruku</vt:lpstr>
      <vt:lpstr>'Odbiorca 1'!Obszar_wydruku</vt:lpstr>
      <vt:lpstr>Procesow1!Obszar_wydruku</vt:lpstr>
      <vt:lpstr>Rozwoju1!Obszar_wydruku</vt:lpstr>
    </vt:vector>
  </TitlesOfParts>
  <Company>RGK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G. Kubacka</dc:creator>
  <cp:lastModifiedBy>Robert-Admin</cp:lastModifiedBy>
  <cp:lastPrinted>2015-02-18T12:02:10Z</cp:lastPrinted>
  <dcterms:created xsi:type="dcterms:W3CDTF">2004-10-19T09:25:12Z</dcterms:created>
  <dcterms:modified xsi:type="dcterms:W3CDTF">2020-03-31T07:08:16Z</dcterms:modified>
</cp:coreProperties>
</file>