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RE\WPR\LP\plan rozwoju\wytyczne 2020\"/>
    </mc:Choice>
  </mc:AlternateContent>
  <bookViews>
    <workbookView xWindow="0" yWindow="0" windowWidth="19200" windowHeight="11580" tabRatio="905"/>
  </bookViews>
  <sheets>
    <sheet name="1A_Obszar" sheetId="3" r:id="rId1"/>
    <sheet name="1B_Odbiorcy" sheetId="2" r:id="rId2"/>
    <sheet name="2A_Wartość_maj" sheetId="4" r:id="rId3"/>
    <sheet name="2B_Profile_wiekowe" sheetId="5" r:id="rId4"/>
    <sheet name="3A_Nakłady" sheetId="7" r:id="rId5"/>
    <sheet name="3B_Finasowanie" sheetId="10" r:id="rId6"/>
    <sheet name="3C_Nakłady_roznica" sheetId="11" r:id="rId7"/>
    <sheet name="4_Zadania_inwest_harm" sheetId="9" r:id="rId8"/>
    <sheet name="5_Koszty" sheetId="8" r:id="rId9"/>
  </sheets>
  <definedNames>
    <definedName name="_xlnm.Print_Area" localSheetId="0">'1A_Obszar'!$A$1:$F$50</definedName>
    <definedName name="_xlnm.Print_Area" localSheetId="1">'1B_Odbiorcy'!$A$1:$M$46</definedName>
    <definedName name="_xlnm.Print_Area" localSheetId="2">'2A_Wartość_maj'!$A$1:$H$37</definedName>
    <definedName name="_xlnm.Print_Area" localSheetId="3">'2B_Profile_wiekowe'!$A$1:$T$33</definedName>
    <definedName name="_xlnm.Print_Area" localSheetId="4">'3A_Nakłady'!$A$2:$P$36</definedName>
    <definedName name="_xlnm.Print_Area" localSheetId="5">'3B_Finasowanie'!$A$1:$N$23</definedName>
    <definedName name="_xlnm.Print_Area" localSheetId="6">'3C_Nakłady_roznica'!$A$2:$I$17</definedName>
    <definedName name="_xlnm.Print_Area" localSheetId="7">'4_Zadania_inwest_harm'!$A$1:$H$64</definedName>
    <definedName name="_xlnm.Print_Area" localSheetId="8">'5_Koszty'!$B$1:$K$22</definedName>
  </definedNames>
  <calcPr calcId="152511"/>
</workbook>
</file>

<file path=xl/calcChain.xml><?xml version="1.0" encoding="utf-8"?>
<calcChain xmlns="http://schemas.openxmlformats.org/spreadsheetml/2006/main">
  <c r="H14" i="11" l="1"/>
  <c r="G14" i="11"/>
  <c r="F14" i="11"/>
  <c r="H13" i="11"/>
  <c r="G13" i="11"/>
  <c r="F13" i="11"/>
  <c r="H12" i="11"/>
  <c r="G12" i="11"/>
  <c r="F12" i="11"/>
  <c r="E14" i="11"/>
  <c r="E13" i="11"/>
  <c r="E12" i="11"/>
  <c r="S16" i="8" l="1"/>
  <c r="R16" i="8"/>
  <c r="Q16" i="8"/>
  <c r="O15" i="8"/>
  <c r="O16" i="8"/>
  <c r="N16" i="8"/>
  <c r="S15" i="8"/>
  <c r="R15" i="8"/>
  <c r="Q15" i="8"/>
  <c r="N15" i="8"/>
  <c r="S8" i="8"/>
  <c r="R8" i="8"/>
  <c r="Q8" i="8"/>
  <c r="O8" i="8"/>
  <c r="N8" i="8"/>
  <c r="M12" i="10"/>
  <c r="L12" i="10"/>
  <c r="K12" i="10"/>
  <c r="J12" i="10"/>
  <c r="I12" i="10"/>
  <c r="H12" i="10"/>
  <c r="G12" i="10"/>
  <c r="F12" i="10"/>
  <c r="E12" i="10"/>
  <c r="D12" i="10"/>
  <c r="Q31" i="5" l="1"/>
  <c r="Q30" i="5"/>
  <c r="Q29" i="5"/>
  <c r="Q28" i="5"/>
  <c r="P27" i="5"/>
  <c r="O27" i="5"/>
  <c r="N27" i="5"/>
  <c r="M27" i="5"/>
  <c r="L27" i="5"/>
  <c r="K27" i="5"/>
  <c r="J27" i="5"/>
  <c r="I27" i="5"/>
  <c r="H27" i="5"/>
  <c r="G27" i="5"/>
  <c r="Q27" i="5"/>
  <c r="F27" i="5"/>
  <c r="Q26" i="5"/>
  <c r="Q25" i="5"/>
  <c r="Q24" i="5"/>
  <c r="Q23" i="5"/>
  <c r="P22" i="5"/>
  <c r="O22" i="5"/>
  <c r="N22" i="5"/>
  <c r="M22" i="5"/>
  <c r="L22" i="5"/>
  <c r="K22" i="5"/>
  <c r="J22" i="5"/>
  <c r="I22" i="5"/>
  <c r="H22" i="5"/>
  <c r="G22" i="5"/>
  <c r="Q22" i="5"/>
  <c r="F22" i="5"/>
  <c r="Q21" i="5"/>
  <c r="Q20" i="5"/>
  <c r="Q19" i="5"/>
  <c r="Q18" i="5"/>
  <c r="P17" i="5"/>
  <c r="O17" i="5"/>
  <c r="N17" i="5"/>
  <c r="M17" i="5"/>
  <c r="L17" i="5"/>
  <c r="K17" i="5"/>
  <c r="J17" i="5"/>
  <c r="I17" i="5"/>
  <c r="H17" i="5"/>
  <c r="G17" i="5"/>
  <c r="Q17" i="5"/>
  <c r="F17" i="5"/>
  <c r="Q16" i="5"/>
  <c r="Q15" i="5"/>
  <c r="Q14" i="5"/>
  <c r="Q13" i="5"/>
  <c r="P12" i="5"/>
  <c r="O12" i="5"/>
  <c r="N12" i="5"/>
  <c r="M12" i="5"/>
  <c r="L12" i="5"/>
  <c r="K12" i="5"/>
  <c r="J12" i="5"/>
  <c r="I12" i="5"/>
  <c r="H12" i="5"/>
  <c r="G12" i="5"/>
  <c r="Q12" i="5"/>
  <c r="F12" i="5"/>
  <c r="P11" i="5"/>
  <c r="O11" i="5"/>
  <c r="N11" i="5"/>
  <c r="M11" i="5"/>
  <c r="L11" i="5"/>
  <c r="K11" i="5"/>
  <c r="J11" i="5"/>
  <c r="I11" i="5"/>
  <c r="H11" i="5"/>
  <c r="G11" i="5"/>
  <c r="Q11" i="5"/>
  <c r="F11" i="5"/>
  <c r="K34" i="2"/>
  <c r="S20" i="8" s="1"/>
  <c r="K36" i="2"/>
  <c r="S19" i="8" s="1"/>
  <c r="I34" i="2"/>
  <c r="R20" i="8" s="1"/>
  <c r="I36" i="2"/>
  <c r="R19" i="8" s="1"/>
  <c r="G34" i="2"/>
  <c r="Q20" i="8" s="1"/>
  <c r="G36" i="2"/>
  <c r="Q19" i="8" s="1"/>
  <c r="F34" i="2"/>
  <c r="O20" i="8" s="1"/>
  <c r="F36" i="2"/>
  <c r="O19" i="8" s="1"/>
  <c r="E34" i="2"/>
  <c r="N20" i="8" s="1"/>
  <c r="E36" i="2"/>
  <c r="N19" i="8" s="1"/>
  <c r="I9" i="8"/>
  <c r="K9" i="8"/>
  <c r="S6" i="8" s="1"/>
  <c r="R6" i="8"/>
  <c r="R7" i="8"/>
  <c r="G9" i="8"/>
  <c r="Q6" i="8" s="1"/>
  <c r="Q7" i="8"/>
  <c r="F9" i="8"/>
  <c r="O6" i="8"/>
  <c r="E9" i="8"/>
  <c r="M8" i="8"/>
  <c r="H9" i="8"/>
  <c r="J9" i="8"/>
  <c r="O7" i="8"/>
  <c r="N23" i="7"/>
  <c r="S12" i="8" s="1"/>
  <c r="M23" i="7"/>
  <c r="N18" i="7"/>
  <c r="S11" i="8" s="1"/>
  <c r="M18" i="7"/>
  <c r="N13" i="7"/>
  <c r="S10" i="8" s="1"/>
  <c r="M13" i="7"/>
  <c r="L23" i="7"/>
  <c r="R12" i="8" s="1"/>
  <c r="K23" i="7"/>
  <c r="L18" i="7"/>
  <c r="R11" i="8" s="1"/>
  <c r="K18" i="7"/>
  <c r="L13" i="7"/>
  <c r="K13" i="7"/>
  <c r="K12" i="7" s="1"/>
  <c r="J11" i="10" s="1"/>
  <c r="J24" i="10" s="1"/>
  <c r="K37" i="2"/>
  <c r="J37" i="2"/>
  <c r="J36" i="2"/>
  <c r="K35" i="2"/>
  <c r="J35" i="2"/>
  <c r="J34" i="2"/>
  <c r="I37" i="2"/>
  <c r="I35" i="2"/>
  <c r="G13" i="7"/>
  <c r="G18" i="7"/>
  <c r="G23" i="7"/>
  <c r="F13" i="7"/>
  <c r="N10" i="8" s="1"/>
  <c r="F18" i="7"/>
  <c r="N11" i="8" s="1"/>
  <c r="F23" i="7"/>
  <c r="N12" i="8" s="1"/>
  <c r="I23" i="7"/>
  <c r="I18" i="7"/>
  <c r="I13" i="7"/>
  <c r="H13" i="7"/>
  <c r="H18" i="7"/>
  <c r="O11" i="8" s="1"/>
  <c r="H23" i="7"/>
  <c r="O12" i="8" s="1"/>
  <c r="J13" i="7"/>
  <c r="Q10" i="8" s="1"/>
  <c r="J18" i="7"/>
  <c r="J23" i="7"/>
  <c r="Q12" i="8" s="1"/>
  <c r="G37" i="2"/>
  <c r="G35" i="2"/>
  <c r="F37" i="2"/>
  <c r="F35" i="2"/>
  <c r="E37" i="2"/>
  <c r="E35" i="2"/>
  <c r="E8" i="4"/>
  <c r="E13" i="4"/>
  <c r="E20" i="4"/>
  <c r="E30" i="4" s="1"/>
  <c r="E33" i="4" s="1"/>
  <c r="P6" i="8" s="1"/>
  <c r="F8" i="4"/>
  <c r="F13" i="4"/>
  <c r="F20" i="4"/>
  <c r="F30" i="4" s="1"/>
  <c r="F33" i="4" s="1"/>
  <c r="P7" i="8" s="1"/>
  <c r="H34" i="2"/>
  <c r="H36" i="2"/>
  <c r="E23" i="7"/>
  <c r="E18" i="7"/>
  <c r="E13" i="7"/>
  <c r="E12" i="7"/>
  <c r="D11" i="10" s="1"/>
  <c r="D24" i="10" s="1"/>
  <c r="H37" i="2"/>
  <c r="H35" i="2"/>
  <c r="F12" i="7"/>
  <c r="E11" i="10" s="1"/>
  <c r="E24" i="10" s="1"/>
  <c r="O10" i="8"/>
  <c r="N9" i="8"/>
  <c r="S7" i="8" l="1"/>
  <c r="J12" i="7"/>
  <c r="I11" i="10" s="1"/>
  <c r="I24" i="10" s="1"/>
  <c r="H12" i="7"/>
  <c r="G11" i="10" s="1"/>
  <c r="G24" i="10" s="1"/>
  <c r="G12" i="7"/>
  <c r="F11" i="10" s="1"/>
  <c r="F24" i="10" s="1"/>
  <c r="Q11" i="8"/>
  <c r="I12" i="7"/>
  <c r="H11" i="10" s="1"/>
  <c r="H24" i="10" s="1"/>
  <c r="L12" i="7"/>
  <c r="K11" i="10" s="1"/>
  <c r="K24" i="10" s="1"/>
  <c r="M12" i="7"/>
  <c r="L11" i="10" s="1"/>
  <c r="L24" i="10" s="1"/>
  <c r="Q9" i="8"/>
  <c r="R9" i="8"/>
  <c r="N12" i="7"/>
  <c r="M11" i="10" s="1"/>
  <c r="M24" i="10" s="1"/>
  <c r="R10" i="8"/>
  <c r="O9" i="8" l="1"/>
  <c r="S9" i="8"/>
</calcChain>
</file>

<file path=xl/comments1.xml><?xml version="1.0" encoding="utf-8"?>
<comments xmlns="http://schemas.openxmlformats.org/spreadsheetml/2006/main">
  <authors>
    <author>Michał Konieczko</author>
  </authors>
  <commentList>
    <comment ref="O5" authorId="0" shapeId="0">
      <text>
        <r>
          <rPr>
            <sz val="8"/>
            <color indexed="81"/>
            <rFont val="Tahoma"/>
            <family val="2"/>
            <charset val="238"/>
          </rPr>
          <t xml:space="preserve">Wszystkie obliczenia niezgodne z funkcjami kontrolnymi wymagają komentarza pod tabelą lub w piśmie. </t>
        </r>
      </text>
    </comment>
    <comment ref="M8" authorId="0" shapeId="0">
      <text>
        <r>
          <rPr>
            <sz val="8"/>
            <color indexed="81"/>
            <rFont val="Tahoma"/>
            <family val="2"/>
            <charset val="238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Q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R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S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N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Q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R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S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N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Q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R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S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</commentList>
</comments>
</file>

<file path=xl/sharedStrings.xml><?xml version="1.0" encoding="utf-8"?>
<sst xmlns="http://schemas.openxmlformats.org/spreadsheetml/2006/main" count="607" uniqueCount="314">
  <si>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</si>
  <si>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</si>
  <si>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</si>
  <si>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</si>
  <si>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</si>
  <si>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</si>
  <si>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</si>
  <si>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</si>
  <si>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</si>
  <si>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</si>
  <si>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</si>
  <si>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</si>
  <si>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</si>
  <si>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</si>
  <si>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</si>
  <si>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</si>
  <si>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</si>
  <si>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</si>
  <si>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</si>
  <si>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</si>
  <si>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</si>
  <si>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</si>
  <si>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</si>
  <si>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</si>
  <si>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</si>
  <si>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</si>
  <si>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</si>
  <si>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</si>
  <si>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</si>
  <si>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</si>
  <si>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</si>
  <si>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</si>
  <si>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</si>
  <si>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</si>
  <si>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</si>
  <si>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</si>
  <si>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</si>
  <si>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</si>
  <si>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</si>
  <si>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</si>
  <si>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</si>
  <si>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</si>
  <si>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</si>
  <si>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</si>
  <si>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</si>
  <si>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</si>
  <si>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</si>
  <si>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</si>
  <si>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</si>
  <si>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</si>
  <si>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</si>
  <si>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</si>
  <si>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</si>
  <si>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</si>
  <si>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</si>
  <si>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</si>
  <si>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</si>
  <si>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</si>
  <si>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</si>
  <si>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</si>
  <si>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</si>
  <si>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</si>
  <si>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</si>
  <si>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</si>
  <si>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</si>
  <si>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</si>
  <si>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</si>
  <si>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</si>
  <si>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</si>
  <si>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</si>
  <si>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</si>
  <si>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</si>
  <si>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</si>
  <si>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</si>
  <si>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</si>
  <si>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</si>
  <si>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</si>
  <si>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</si>
  <si>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</si>
  <si>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</si>
  <si>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</si>
  <si>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</si>
  <si>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</si>
  <si>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</si>
  <si>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</si>
  <si>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</si>
  <si>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</si>
  <si>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</si>
  <si>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</si>
  <si>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</si>
  <si>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</si>
  <si>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</si>
  <si>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</si>
  <si>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</si>
  <si>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</si>
  <si>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</si>
  <si>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</si>
  <si>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</si>
  <si>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</si>
  <si>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</si>
  <si>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</si>
  <si>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</si>
  <si>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</si>
  <si>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</si>
  <si>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</si>
  <si>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</si>
  <si>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</si>
  <si>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</si>
  <si>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</si>
  <si>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</si>
  <si>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</si>
  <si>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</si>
  <si>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</si>
  <si>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</si>
  <si>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</si>
  <si>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</si>
  <si>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</si>
  <si>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</si>
  <si>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</si>
  <si>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</si>
  <si>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</si>
  <si>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</si>
  <si>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</si>
  <si>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</si>
  <si>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</si>
  <si>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</si>
  <si>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</si>
  <si>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</si>
  <si>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</si>
  <si>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</si>
  <si>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</si>
  <si>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</si>
  <si>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</si>
  <si>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</si>
  <si>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</si>
  <si>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</si>
  <si>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</si>
  <si>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</si>
  <si>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</si>
  <si>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</si>
  <si>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</si>
  <si>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</si>
  <si>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</si>
  <si>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</si>
  <si>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</si>
  <si>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</si>
  <si>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</si>
  <si>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</si>
  <si>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</si>
  <si>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</si>
  <si>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</si>
  <si>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</si>
  <si>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</si>
  <si>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</si>
  <si>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</si>
  <si>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</si>
  <si>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</si>
  <si>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</si>
  <si>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</si>
  <si>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</si>
  <si>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</si>
  <si>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</si>
  <si>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</si>
  <si>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</si>
  <si>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</si>
  <si>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</si>
  <si>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</si>
  <si>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</si>
  <si>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</si>
  <si>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</si>
  <si>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</si>
  <si>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</si>
  <si>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</si>
  <si>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</si>
  <si>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</si>
  <si>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</si>
  <si>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</si>
  <si>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</si>
  <si>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</si>
  <si>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</si>
  <si>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</si>
  <si>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</si>
  <si>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</si>
  <si>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</si>
  <si>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</si>
  <si>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</si>
  <si>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</si>
  <si>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</si>
  <si>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</si>
  <si>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</si>
  <si>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</si>
  <si>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</si>
  <si>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</si>
  <si>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</si>
  <si>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</si>
  <si>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</si>
  <si>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</si>
  <si>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</si>
  <si>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</si>
  <si>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</si>
  <si>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</si>
  <si>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</si>
  <si>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</si>
  <si>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</si>
  <si>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</si>
  <si>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Tabela nr 4. Zadania inwestycyjne</t>
  </si>
  <si>
    <t xml:space="preserve">Tabela 5. Plan kosztów i przychodów. </t>
  </si>
  <si>
    <t>[tys.zł/km;
tys.zł/szt.
tys.zł/MVA]</t>
  </si>
  <si>
    <t>Wykonanie</t>
  </si>
  <si>
    <t>Opis</t>
  </si>
  <si>
    <t>ctrl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</si>
  <si>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</si>
  <si>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</si>
  <si>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</si>
  <si>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</si>
  <si>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</si>
  <si>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</si>
  <si>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zysk netto DEE</t>
  </si>
  <si>
    <t>Nakłady inwestycyjne wykonane
[tys.zł]</t>
  </si>
  <si>
    <t>* -  w przypadku, gdy liczba odbiorców nie jest równa liczbie odbiorców końcowych należy zamieścić stosowny komentarz pod tabelą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</si>
  <si>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</si>
  <si>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</si>
  <si>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</si>
  <si>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</si>
  <si>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</si>
  <si>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 xml:space="preserve">zgodnie z §2 pkt.10 Rozporządzenia MG z dnia 04 maja 2007r. w sprawie szczegółowych warunków funkcjonowania systemu elektroenergetycznego.             </t>
  </si>
  <si>
    <t>a) związane ze wzrostem zapotrzebowania na moc i energię</t>
  </si>
  <si>
    <t>b) nie związane ze wzrostem zapotrzebowania na moc i energię</t>
  </si>
  <si>
    <t>c) pozostałe</t>
  </si>
  <si>
    <t>środki własne (np. zyski z lat poprzednich,  amortyzacja z lat poprzednich, itp)**</t>
  </si>
  <si>
    <t>ctrl**</t>
  </si>
  <si>
    <t xml:space="preserve">** - Wszystkie obliczenia niezgodne z funkcjami kontrolnymi wymagają komentarza pod tabelą lub w piśmie. </t>
  </si>
  <si>
    <t>Uwagi</t>
  </si>
  <si>
    <t>Nakłady inwestycyjne planowane
[tys.zł]</t>
  </si>
  <si>
    <t>Nakłady inwestycyjne
planowane - uzgodnione
[tys.zł]</t>
  </si>
  <si>
    <t>Nakłady inwestycyjne
planowane - aktualizacja
[tys.zł]</t>
  </si>
  <si>
    <t>** - w pozycji tej nalezy wymienić źródła pochodzenia środków własnych (podstawowym źródłem finansowania inwestycji powinny być odpisy amortyzacyjne - poz 03, opłaty za przyłączenie - poz. 04 oraz zysk z działalności dystrybucyjnej - poz. 05, pozostałe źródła finansowania powinny stanowić dodatkowe źródło finansowania działalności inwestycyjnej);</t>
  </si>
  <si>
    <t>Plan - uzgodniony</t>
  </si>
  <si>
    <t>Plan - aktualizacja</t>
  </si>
  <si>
    <t xml:space="preserve">czerwona czcionka </t>
  </si>
  <si>
    <t>przekreślona czcionka</t>
  </si>
  <si>
    <t xml:space="preserve"> - poprawiony opis zadania (nazwa, zakres rzeczowy, moc …) - zgodny z aktualizacją planu</t>
  </si>
  <si>
    <t xml:space="preserve"> - usunięcie opisu (nazwa, zakres rzeczowy …) nie występującego w aktualizacji planu</t>
  </si>
  <si>
    <t xml:space="preserve"> liczba odbiorców końcowych w tym:</t>
  </si>
  <si>
    <t>- przyłączonych w danym roku</t>
  </si>
  <si>
    <t xml:space="preserve"> liczba odbiorców końcowych wtym:</t>
  </si>
  <si>
    <t xml:space="preserve">- przyłączonych bezpośrednio do sieci lub instalacji wytwórcy </t>
  </si>
  <si>
    <t xml:space="preserve"> ilość dostarczanej energii w tym*:</t>
  </si>
  <si>
    <t>- przyłączonych bezpośrednio do sieci lub instalacji wytwórcy</t>
  </si>
  <si>
    <t>Charakterystyka majątku przedsiębiorstwa w okresie objętym projektem aktualizacji planu rozwoju. (dotyczy majątku służącego do dystrybucji energii elektrycznej)</t>
  </si>
  <si>
    <t>Średnie  nakłady jednostkowe*</t>
  </si>
  <si>
    <t>Źródła finansowania nakładów:</t>
  </si>
  <si>
    <t>Nakłady inwestycyjne DEE ogółem*:</t>
  </si>
  <si>
    <t>Zakres rzeczowy
(opis)</t>
  </si>
  <si>
    <t>Amortyzacja majątku służącego do działalności energetycznej DEE</t>
  </si>
  <si>
    <t>Zysk brutto (strata) z działalności energetycznej DEE</t>
  </si>
  <si>
    <t>Zysk netto (strata) z działalności energetycznej DEE</t>
  </si>
  <si>
    <t>Kredyty inwestycyjne na działalność energetyczną DEE - wartość bilansowa na dany rok (wartość wszystkich kredytów na koniec danego roku)</t>
  </si>
  <si>
    <t xml:space="preserve">Nakłady inwestycyjne pozostałe, nie ujęte w pkt. A i B: </t>
  </si>
  <si>
    <t>29</t>
  </si>
  <si>
    <r>
      <t>Wykonane i planowane nakłady inwestycyjne w zakresie dystrybucji energii elektrycznej</t>
    </r>
    <r>
      <rPr>
        <sz val="11"/>
        <rFont val="Cambria"/>
        <family val="1"/>
        <charset val="238"/>
      </rPr>
      <t xml:space="preserve"> - </t>
    </r>
    <r>
      <rPr>
        <u/>
        <sz val="11"/>
        <rFont val="Cambria"/>
        <family val="1"/>
        <charset val="238"/>
      </rPr>
      <t>Tabela 3A.</t>
    </r>
    <r>
      <rPr>
        <sz val="11"/>
        <rFont val="Cambria"/>
        <family val="1"/>
        <charset val="238"/>
      </rPr>
      <t xml:space="preserve">  </t>
    </r>
  </si>
  <si>
    <t>Nakłady inwestycyjne wykonane/
szacunkowe wykonanie
[tys.zł]</t>
  </si>
  <si>
    <t>Wykonanie/
szacunkowe wykonanie</t>
  </si>
  <si>
    <t>2018 r.</t>
  </si>
  <si>
    <t>2019 r.</t>
  </si>
  <si>
    <t>2020 r.</t>
  </si>
  <si>
    <t>Plan
2018</t>
  </si>
  <si>
    <t xml:space="preserve">Nakłady inwestycyjne planowane
[tys.zł]  </t>
  </si>
  <si>
    <t>Przedstawiane nakłady inwestycyjne należy podać w cenach bieżących</t>
  </si>
  <si>
    <t>2021 r.</t>
  </si>
  <si>
    <t>2021 r.
Plan
 - uzgodniony</t>
  </si>
  <si>
    <t>2021 r.
Plan
- aktualizacja</t>
  </si>
  <si>
    <t>Wykonanie
2018</t>
  </si>
  <si>
    <t>Plan
2019</t>
  </si>
  <si>
    <t>Plan
- uzgodniony
2021</t>
  </si>
  <si>
    <t>Plan
- aktualizacja
2021</t>
  </si>
  <si>
    <t>UWAGI */
 inne informacje</t>
  </si>
  <si>
    <t>W tabeli należy uwzględnić wszystkie projekty inwestycyjne wykazane w planie inwestycyjnym. Należy wskazać stopień ich wykonania oraz w przypadku zmiany zakresu podać zakres faktycznie zrealizowany wraz z uzasadnieniem odstępstw od planu. Zadania inwestycyjne nieujęte w uzgodnionym z Prezesem URE planie rozwoju należy wyróżnić kolorem.  Wszystkie zmiany nalezy wykazać w kolumnie "Uwagi/inne informacje"</t>
  </si>
  <si>
    <t>Stacje elektroenergetyczne*</t>
  </si>
  <si>
    <t xml:space="preserve"> - zadanie, które występowało w uzgodnionym przez Prezesa URE planie rozwoju, a nie wystepuje w aktualizacji planu (rezygnacja z zadania, zerowanie nakładów w przypadku rezygnacji)</t>
  </si>
  <si>
    <t xml:space="preserve"> - zwiększenie nakładów inwestycyjnych (zakresu rzeczowego) w stosunku do uzgodnionego przez Prezesa URE planu rozwoju (oznaczenie również dotyczy łącznej wartości projektu)</t>
  </si>
  <si>
    <t xml:space="preserve"> - zmniejszenie nakładów inwestycyjnych (zakresu rzeczowego) w stosunku do uzgodnionego przez Prezesa UER planu rozwoju (oznaczenie również dotyczy łącznej wartości projektu)</t>
  </si>
  <si>
    <t>* W kolumnie [7] należy wskazać: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 oraz ewentualnych nowych źródeł energii elektrycznej, w tym źródeł odnawialnych,
- przedsięwzięcia w zakresie modernizacji, rozbudowy lub budowy połączeń z systemami elektroenergetycznymi innych państw,
- przedsięwzięcia racjonalizujące zużycie energii u odbiorców,
- inne.</t>
  </si>
  <si>
    <r>
      <t xml:space="preserve"> - nowe zadanie, które nie występowało w uzgodnionym przez Prezesa URE </t>
    </r>
    <r>
      <rPr>
        <sz val="9"/>
        <color indexed="8"/>
        <rFont val="Cambria"/>
        <family val="1"/>
        <charset val="238"/>
      </rPr>
      <t>planie rozwoju</t>
    </r>
    <r>
      <rPr>
        <sz val="9"/>
        <rFont val="Cambria"/>
        <family val="1"/>
        <charset val="238"/>
      </rPr>
      <t xml:space="preserve"> a występuje w aktualizacji planu</t>
    </r>
  </si>
  <si>
    <t>Nazwa Przedsiębiorstwa</t>
  </si>
  <si>
    <t>Adres</t>
  </si>
  <si>
    <t>Kod pocztowy i miejscowość</t>
  </si>
  <si>
    <t>Osoba do kontaktu z URE:</t>
  </si>
  <si>
    <t>Imię i nazwisko</t>
  </si>
  <si>
    <t>Telefon</t>
  </si>
  <si>
    <t xml:space="preserve">W zestawieniu należy ująć tylko te składniki majątku, które w dniu 31.12. 2019 r. były zainstalowane w sieci, tj. bez stanów magazynowych. </t>
  </si>
  <si>
    <t>* - należy podać średnie nakłady jednostkowe danego składnika majątku określone na podstawie nakładów inwestycyjnych poniesionych przez Przedsiębiorstwo w ostatnich 2 latach poprzedzających opracowanie planu rozwoju.</t>
  </si>
  <si>
    <r>
      <t xml:space="preserve">UWAGI: Np. </t>
    </r>
    <r>
      <rPr>
        <i/>
        <sz val="14"/>
        <color rgb="FF000000"/>
        <rFont val="Cambria"/>
        <family val="1"/>
        <charset val="238"/>
      </rPr>
      <t>Plan został zrealizowany w zaplanowanym zakresie rzeczowym z przekroczeniem zaplanowanego poziomu nakładów. Zmniejszony poziom nakładów wynika ze zmniejszenia zakresu rzeczowego planowanych inwestycji, a także z przesunięcia niektórych zadań inwestycyjnych na lata następne, nie objęte uzgodnionym planem rozwoju. Ponadto, Przedsiębiorstwo wykonało inwestycje dodatkowe, nie ujęte w uzgodnionym planem rozwoju.</t>
    </r>
  </si>
  <si>
    <r>
      <t xml:space="preserve">Zakup gotowych dóbr inwestycyjnych **
</t>
    </r>
    <r>
      <rPr>
        <i/>
        <sz val="10"/>
        <rFont val="Cambria"/>
        <family val="1"/>
        <charset val="238"/>
      </rPr>
      <t>w tym:</t>
    </r>
  </si>
  <si>
    <t>2020 r.
Szacunkowe wykonanie/
Plan</t>
  </si>
  <si>
    <t>2019 r.
Wykonanie</t>
  </si>
  <si>
    <t>2018 r.                            Wykonanie</t>
  </si>
  <si>
    <t>2022 r.
Plan
 - uzgodniony</t>
  </si>
  <si>
    <t>2022 r.
Plan
- aktualizacja</t>
  </si>
  <si>
    <t>Charakterystyka ekonomiczna; 
stan 31 XII 2019 r.</t>
  </si>
  <si>
    <t>2022 r.</t>
  </si>
  <si>
    <t>Wykonanie/
Szacunkowe wykonanie
2020</t>
  </si>
  <si>
    <t>Plan
2020</t>
  </si>
  <si>
    <t>Wykonanie
2019</t>
  </si>
  <si>
    <t>Plan
- uzgodniony
2022</t>
  </si>
  <si>
    <t>Plan
- aktualizacja
2022</t>
  </si>
  <si>
    <t>Uwagi *- wyjaśnienie róznic pomiędzy planem a wykonaniem w latach 2018 i 2019</t>
  </si>
  <si>
    <t>2. lata, w których Przedsiębiorstwo poniosło nakłady inwestycyjne i lata, w których planuje kontynuować inwestycje np. w aktualizacji planu rozwoju na lata 2021-2022 inwestycje w zakresie przykładowego zadania będą prowadzone bądź kontynuowane tylko w  2022r.  to w kolumnie należy wykazać wszystkie lata, w których zostały poniesione nakłady i rok 2022.</t>
  </si>
  <si>
    <t>Nakłady związane ze wzrostem zapotrzebowania na moc i energię</t>
  </si>
  <si>
    <t>Nakłady nie związane ze wzrostem zapotrzebowania na moc i energię</t>
  </si>
  <si>
    <r>
      <t>Wyjaśnienie różnic między wykonaniem i planowanymi nakładami inwestycyjnymi w zakresie dystrybucji energii elektrycznej</t>
    </r>
    <r>
      <rPr>
        <sz val="11"/>
        <rFont val="Cambria"/>
        <family val="1"/>
        <charset val="238"/>
      </rPr>
      <t xml:space="preserve"> - </t>
    </r>
    <r>
      <rPr>
        <u/>
        <sz val="11"/>
        <rFont val="Cambria"/>
        <family val="1"/>
        <charset val="238"/>
      </rPr>
      <t>Tabela 3C.</t>
    </r>
    <r>
      <rPr>
        <sz val="11"/>
        <rFont val="Cambria"/>
        <family val="1"/>
        <charset val="238"/>
      </rPr>
      <t xml:space="preserve">  </t>
    </r>
  </si>
  <si>
    <t>Tabela 3C</t>
  </si>
  <si>
    <t>Uzasadnienie odchyleń/Uwagi*</t>
  </si>
  <si>
    <t>*) PRZYKŁADOWE UZASADNIENIA: Plan  nie został zrealizowany w zaplanowanym zakresie rzeczowym i nie przekroczył  zaplanowanego poziom nakładów. Zmniejszony poziom nakładów wynika ze zmniejszenia zakresu rzeczowego planowanych inwestycji, a także z przesunięcia niektórych zadań inwestycyjnych na lata następne , nie objęte uzgodnionym planem rozwoju . Ponadto, Przedsiębiorstwo wykonało inwestycje dodatkowe, nie ujęte w uzgodnionym planem rozwoju.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</si>
</sst>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"/>
    <numFmt numFmtId="166" formatCode="0.000"/>
    <numFmt numFmtId="167" formatCode="#,##0;\-#,##0;#"/>
    <numFmt numFmtId="168" formatCode="#,##0;\-#,##0;#,###"/>
    <numFmt numFmtId="169" formatCode="#,##0.00;\-#,##0.00;#"/>
  </numFmts>
  <fonts count="43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8"/>
      <color indexed="10"/>
      <name val="Cambria"/>
      <family val="1"/>
      <charset val="238"/>
    </font>
    <font>
      <sz val="11"/>
      <name val="Arial CE"/>
      <charset val="238"/>
    </font>
    <font>
      <sz val="8"/>
      <color indexed="81"/>
      <name val="Tahoma"/>
      <family val="2"/>
      <charset val="238"/>
    </font>
    <font>
      <b/>
      <u/>
      <sz val="11"/>
      <name val="Cambria"/>
      <family val="1"/>
      <charset val="238"/>
    </font>
    <font>
      <b/>
      <sz val="11"/>
      <name val="Cambria"/>
      <family val="1"/>
      <charset val="238"/>
    </font>
    <font>
      <i/>
      <sz val="10"/>
      <name val="Arial"/>
      <family val="2"/>
      <charset val="238"/>
    </font>
    <font>
      <u/>
      <sz val="11"/>
      <name val="Cambria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color indexed="8"/>
      <name val="Cambria"/>
      <family val="1"/>
      <charset val="238"/>
    </font>
    <font>
      <i/>
      <sz val="12"/>
      <name val="Cambria"/>
      <family val="1"/>
      <charset val="238"/>
    </font>
    <font>
      <sz val="9"/>
      <name val="Cambria"/>
      <family val="1"/>
      <charset val="238"/>
    </font>
    <font>
      <sz val="9"/>
      <color indexed="10"/>
      <name val="Cambria"/>
      <family val="1"/>
      <charset val="238"/>
    </font>
    <font>
      <sz val="9"/>
      <color indexed="8"/>
      <name val="Cambria"/>
      <family val="1"/>
      <charset val="238"/>
    </font>
    <font>
      <strike/>
      <sz val="9"/>
      <name val="Cambria"/>
      <family val="1"/>
      <charset val="238"/>
    </font>
    <font>
      <i/>
      <sz val="11"/>
      <name val="Cambria"/>
      <family val="1"/>
      <charset val="238"/>
    </font>
    <font>
      <i/>
      <sz val="11"/>
      <color indexed="10"/>
      <name val="Cambria"/>
      <family val="1"/>
      <charset val="238"/>
    </font>
    <font>
      <b/>
      <sz val="14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i/>
      <sz val="14"/>
      <color rgb="FF000000"/>
      <name val="Cambria"/>
      <family val="1"/>
      <charset val="238"/>
    </font>
    <font>
      <sz val="14"/>
      <color rgb="FFFF0000"/>
      <name val="Cambria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0" fillId="0" borderId="0"/>
    <xf numFmtId="0" fontId="20" fillId="0" borderId="0"/>
  </cellStyleXfs>
  <cellXfs count="652">
    <xf numFmtId="0" fontId="0" fillId="0" borderId="0" xfId="0"/>
    <xf numFmtId="0" fontId="3" fillId="0" borderId="1" xfId="0" applyFont="1" applyBorder="1"/>
    <xf numFmtId="0" fontId="4" fillId="0" borderId="0" xfId="0" applyFont="1" applyBorder="1" applyAlignment="1">
      <alignment horizontal="right" vertical="top"/>
    </xf>
    <xf numFmtId="49" fontId="10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/>
    <xf numFmtId="49" fontId="10" fillId="0" borderId="1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left" indent="2"/>
    </xf>
    <xf numFmtId="0" fontId="11" fillId="3" borderId="2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49" fontId="11" fillId="3" borderId="43" xfId="0" applyNumberFormat="1" applyFont="1" applyFill="1" applyBorder="1" applyAlignment="1">
      <alignment horizontal="center" vertical="center"/>
    </xf>
    <xf numFmtId="165" fontId="10" fillId="3" borderId="44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49" fontId="10" fillId="3" borderId="26" xfId="0" applyNumberFormat="1" applyFont="1" applyFill="1" applyBorder="1" applyAlignment="1">
      <alignment horizontal="center" vertical="center"/>
    </xf>
    <xf numFmtId="165" fontId="10" fillId="3" borderId="27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indent="2"/>
    </xf>
    <xf numFmtId="165" fontId="10" fillId="0" borderId="40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indent="2"/>
    </xf>
    <xf numFmtId="0" fontId="10" fillId="0" borderId="25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 wrapText="1"/>
    </xf>
    <xf numFmtId="164" fontId="10" fillId="0" borderId="25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vertical="center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left" indent="2"/>
    </xf>
    <xf numFmtId="0" fontId="11" fillId="0" borderId="47" xfId="0" applyFont="1" applyBorder="1" applyAlignment="1">
      <alignment horizontal="left" vertical="top" wrapText="1"/>
    </xf>
    <xf numFmtId="4" fontId="11" fillId="0" borderId="50" xfId="1" quotePrefix="1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49" fontId="17" fillId="4" borderId="26" xfId="0" applyNumberFormat="1" applyFont="1" applyFill="1" applyBorder="1" applyAlignment="1">
      <alignment vertical="center"/>
    </xf>
    <xf numFmtId="164" fontId="3" fillId="4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9" fillId="3" borderId="33" xfId="0" applyFont="1" applyFill="1" applyBorder="1" applyAlignment="1">
      <alignment vertical="top" wrapText="1"/>
    </xf>
    <xf numFmtId="0" fontId="9" fillId="3" borderId="33" xfId="0" applyFont="1" applyFill="1" applyBorder="1" applyAlignment="1">
      <alignment vertical="center" wrapText="1"/>
    </xf>
    <xf numFmtId="164" fontId="3" fillId="3" borderId="55" xfId="0" applyNumberFormat="1" applyFont="1" applyFill="1" applyBorder="1" applyAlignment="1">
      <alignment horizontal="center" vertical="center"/>
    </xf>
    <xf numFmtId="49" fontId="9" fillId="0" borderId="52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1"/>
    </xf>
    <xf numFmtId="49" fontId="7" fillId="0" borderId="56" xfId="0" applyNumberFormat="1" applyFont="1" applyBorder="1" applyAlignment="1">
      <alignment horizontal="left" vertical="center" indent="2"/>
    </xf>
    <xf numFmtId="49" fontId="7" fillId="0" borderId="57" xfId="0" applyNumberFormat="1" applyFont="1" applyBorder="1" applyAlignment="1">
      <alignment horizontal="left" vertical="center" indent="2"/>
    </xf>
    <xf numFmtId="0" fontId="17" fillId="0" borderId="36" xfId="0" applyFont="1" applyBorder="1" applyAlignment="1">
      <alignment vertical="center" wrapText="1"/>
    </xf>
    <xf numFmtId="0" fontId="3" fillId="0" borderId="58" xfId="0" applyFont="1" applyBorder="1" applyAlignment="1">
      <alignment horizontal="left" vertical="center" indent="1"/>
    </xf>
    <xf numFmtId="0" fontId="7" fillId="0" borderId="59" xfId="0" applyFont="1" applyBorder="1" applyAlignment="1">
      <alignment vertical="center" wrapText="1"/>
    </xf>
    <xf numFmtId="49" fontId="9" fillId="0" borderId="57" xfId="0" applyNumberFormat="1" applyFont="1" applyBorder="1" applyAlignment="1">
      <alignment horizontal="left" vertical="center"/>
    </xf>
    <xf numFmtId="0" fontId="17" fillId="0" borderId="52" xfId="0" applyFont="1" applyBorder="1" applyAlignment="1">
      <alignment vertical="center" wrapText="1"/>
    </xf>
    <xf numFmtId="49" fontId="9" fillId="0" borderId="3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indent="1"/>
    </xf>
    <xf numFmtId="49" fontId="9" fillId="0" borderId="60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indent="1"/>
    </xf>
    <xf numFmtId="49" fontId="9" fillId="0" borderId="61" xfId="0" applyNumberFormat="1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indent="3"/>
    </xf>
    <xf numFmtId="49" fontId="3" fillId="0" borderId="25" xfId="0" applyNumberFormat="1" applyFont="1" applyBorder="1" applyAlignment="1">
      <alignment horizontal="left" vertical="center" indent="3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13" xfId="0" quotePrefix="1" applyFont="1" applyFill="1" applyBorder="1" applyAlignment="1">
      <alignment horizontal="left"/>
    </xf>
    <xf numFmtId="4" fontId="3" fillId="0" borderId="13" xfId="0" quotePrefix="1" applyNumberFormat="1" applyFont="1" applyFill="1" applyBorder="1" applyAlignment="1">
      <alignment horizontal="center"/>
    </xf>
    <xf numFmtId="3" fontId="11" fillId="0" borderId="63" xfId="1" applyNumberFormat="1" applyFont="1" applyFill="1" applyBorder="1" applyAlignment="1">
      <alignment horizontal="center" vertical="center" wrapText="1"/>
    </xf>
    <xf numFmtId="0" fontId="10" fillId="2" borderId="54" xfId="0" applyFont="1" applyFill="1" applyBorder="1"/>
    <xf numFmtId="49" fontId="3" fillId="0" borderId="64" xfId="0" applyNumberFormat="1" applyFont="1" applyBorder="1" applyAlignment="1">
      <alignment horizontal="left" vertical="center" indent="3"/>
    </xf>
    <xf numFmtId="49" fontId="9" fillId="0" borderId="4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16" fontId="11" fillId="0" borderId="30" xfId="0" applyNumberFormat="1" applyFont="1" applyBorder="1" applyAlignment="1">
      <alignment horizontal="left" indent="2"/>
    </xf>
    <xf numFmtId="0" fontId="10" fillId="0" borderId="28" xfId="0" applyFont="1" applyFill="1" applyBorder="1" applyAlignment="1">
      <alignment horizontal="center" vertical="center"/>
    </xf>
    <xf numFmtId="165" fontId="6" fillId="2" borderId="0" xfId="2" applyNumberFormat="1" applyFont="1" applyFill="1"/>
    <xf numFmtId="0" fontId="19" fillId="2" borderId="0" xfId="2" applyFont="1" applyFill="1"/>
    <xf numFmtId="3" fontId="3" fillId="2" borderId="0" xfId="2" applyNumberFormat="1" applyFont="1" applyFill="1"/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center" vertical="center" wrapText="1"/>
    </xf>
    <xf numFmtId="164" fontId="9" fillId="0" borderId="48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6" fillId="2" borderId="28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54" xfId="2" applyFont="1" applyFill="1" applyBorder="1" applyAlignment="1">
      <alignment horizontal="center" vertical="center" wrapText="1"/>
    </xf>
    <xf numFmtId="0" fontId="6" fillId="2" borderId="60" xfId="2" applyFont="1" applyFill="1" applyBorder="1" applyAlignment="1">
      <alignment horizontal="center" vertical="center" wrapText="1"/>
    </xf>
    <xf numFmtId="3" fontId="19" fillId="2" borderId="0" xfId="2" applyNumberFormat="1" applyFont="1" applyFill="1"/>
    <xf numFmtId="166" fontId="6" fillId="2" borderId="0" xfId="2" applyNumberFormat="1" applyFont="1" applyFill="1"/>
    <xf numFmtId="0" fontId="10" fillId="0" borderId="62" xfId="0" applyFon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right"/>
    </xf>
    <xf numFmtId="0" fontId="3" fillId="0" borderId="65" xfId="0" applyFont="1" applyBorder="1"/>
    <xf numFmtId="3" fontId="3" fillId="0" borderId="71" xfId="0" applyNumberFormat="1" applyFont="1" applyFill="1" applyBorder="1" applyAlignment="1">
      <alignment horizontal="right"/>
    </xf>
    <xf numFmtId="0" fontId="6" fillId="2" borderId="28" xfId="2" applyFont="1" applyFill="1" applyBorder="1" applyAlignment="1">
      <alignment horizontal="left" vertical="center" wrapText="1"/>
    </xf>
    <xf numFmtId="0" fontId="6" fillId="2" borderId="20" xfId="2" applyFont="1" applyFill="1" applyBorder="1" applyAlignment="1">
      <alignment horizontal="left" vertical="center" wrapText="1"/>
    </xf>
    <xf numFmtId="0" fontId="6" fillId="2" borderId="73" xfId="2" applyFont="1" applyFill="1" applyBorder="1" applyAlignment="1">
      <alignment horizontal="left" vertical="center" wrapText="1"/>
    </xf>
    <xf numFmtId="0" fontId="32" fillId="7" borderId="13" xfId="0" applyNumberFormat="1" applyFont="1" applyFill="1" applyBorder="1" applyAlignment="1"/>
    <xf numFmtId="0" fontId="32" fillId="8" borderId="13" xfId="0" applyNumberFormat="1" applyFont="1" applyFill="1" applyBorder="1" applyAlignment="1"/>
    <xf numFmtId="0" fontId="32" fillId="9" borderId="13" xfId="0" applyNumberFormat="1" applyFont="1" applyFill="1" applyBorder="1" applyAlignment="1"/>
    <xf numFmtId="0" fontId="32" fillId="10" borderId="13" xfId="0" applyNumberFormat="1" applyFont="1" applyFill="1" applyBorder="1" applyAlignment="1"/>
    <xf numFmtId="0" fontId="3" fillId="11" borderId="0" xfId="0" applyFont="1" applyFill="1"/>
    <xf numFmtId="0" fontId="3" fillId="11" borderId="0" xfId="0" applyFont="1" applyFill="1" applyAlignment="1" applyProtection="1">
      <alignment vertical="center"/>
      <protection locked="0"/>
    </xf>
    <xf numFmtId="0" fontId="17" fillId="11" borderId="0" xfId="0" applyFont="1" applyFill="1" applyAlignment="1" applyProtection="1">
      <alignment horizontal="right" vertical="center"/>
      <protection locked="0"/>
    </xf>
    <xf numFmtId="0" fontId="9" fillId="11" borderId="0" xfId="0" applyFont="1" applyFill="1" applyAlignment="1" applyProtection="1">
      <alignment horizontal="right" vertical="center"/>
      <protection locked="0"/>
    </xf>
    <xf numFmtId="0" fontId="3" fillId="11" borderId="0" xfId="0" applyFont="1" applyFill="1" applyAlignment="1">
      <alignment horizontal="left"/>
    </xf>
    <xf numFmtId="0" fontId="9" fillId="11" borderId="0" xfId="0" applyFont="1" applyFill="1" applyAlignment="1">
      <alignment horizontal="left" vertical="center"/>
    </xf>
    <xf numFmtId="0" fontId="9" fillId="11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9" fillId="11" borderId="0" xfId="0" applyFont="1" applyFill="1" applyAlignment="1">
      <alignment horizontal="center"/>
    </xf>
    <xf numFmtId="0" fontId="9" fillId="11" borderId="0" xfId="0" applyFont="1" applyFill="1"/>
    <xf numFmtId="0" fontId="16" fillId="11" borderId="0" xfId="0" applyFont="1" applyFill="1"/>
    <xf numFmtId="0" fontId="3" fillId="11" borderId="51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87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/>
    </xf>
    <xf numFmtId="0" fontId="3" fillId="11" borderId="21" xfId="0" applyFont="1" applyFill="1" applyBorder="1"/>
    <xf numFmtId="0" fontId="3" fillId="11" borderId="89" xfId="0" applyFont="1" applyFill="1" applyBorder="1"/>
    <xf numFmtId="0" fontId="3" fillId="11" borderId="23" xfId="0" applyFont="1" applyFill="1" applyBorder="1"/>
    <xf numFmtId="0" fontId="3" fillId="11" borderId="57" xfId="0" applyFont="1" applyFill="1" applyBorder="1"/>
    <xf numFmtId="0" fontId="3" fillId="11" borderId="11" xfId="0" applyFont="1" applyFill="1" applyBorder="1"/>
    <xf numFmtId="0" fontId="3" fillId="11" borderId="13" xfId="0" applyFont="1" applyFill="1" applyBorder="1"/>
    <xf numFmtId="0" fontId="3" fillId="11" borderId="12" xfId="0" applyFont="1" applyFill="1" applyBorder="1"/>
    <xf numFmtId="0" fontId="3" fillId="11" borderId="52" xfId="0" applyFont="1" applyFill="1" applyBorder="1"/>
    <xf numFmtId="0" fontId="3" fillId="11" borderId="17" xfId="0" applyFont="1" applyFill="1" applyBorder="1"/>
    <xf numFmtId="0" fontId="3" fillId="11" borderId="1" xfId="0" applyFont="1" applyFill="1" applyBorder="1"/>
    <xf numFmtId="0" fontId="3" fillId="11" borderId="46" xfId="0" applyFont="1" applyFill="1" applyBorder="1"/>
    <xf numFmtId="0" fontId="3" fillId="11" borderId="60" xfId="0" applyFont="1" applyFill="1" applyBorder="1"/>
    <xf numFmtId="0" fontId="9" fillId="11" borderId="0" xfId="0" applyFont="1" applyFill="1" applyAlignment="1">
      <alignment horizontal="left" vertical="top"/>
    </xf>
    <xf numFmtId="0" fontId="9" fillId="11" borderId="0" xfId="0" applyFont="1" applyFill="1" applyAlignment="1">
      <alignment vertical="top"/>
    </xf>
    <xf numFmtId="0" fontId="3" fillId="11" borderId="0" xfId="0" applyFont="1" applyFill="1" applyAlignment="1">
      <alignment horizontal="left" vertical="top" wrapText="1"/>
    </xf>
    <xf numFmtId="0" fontId="5" fillId="11" borderId="0" xfId="0" applyFont="1" applyFill="1"/>
    <xf numFmtId="0" fontId="16" fillId="11" borderId="0" xfId="0" applyFont="1" applyFill="1" applyAlignment="1">
      <alignment horizontal="left"/>
    </xf>
    <xf numFmtId="0" fontId="5" fillId="11" borderId="0" xfId="0" applyFont="1" applyFill="1" applyAlignment="1">
      <alignment horizontal="center"/>
    </xf>
    <xf numFmtId="0" fontId="15" fillId="11" borderId="0" xfId="0" applyFont="1" applyFill="1" applyAlignment="1">
      <alignment horizontal="left"/>
    </xf>
    <xf numFmtId="0" fontId="10" fillId="11" borderId="0" xfId="0" applyFont="1" applyFill="1"/>
    <xf numFmtId="167" fontId="11" fillId="3" borderId="55" xfId="0" applyNumberFormat="1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1" borderId="60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 vertical="center" wrapText="1"/>
    </xf>
    <xf numFmtId="0" fontId="11" fillId="11" borderId="90" xfId="0" applyFont="1" applyFill="1" applyBorder="1" applyAlignment="1">
      <alignment horizontal="center" vertical="center"/>
    </xf>
    <xf numFmtId="0" fontId="11" fillId="11" borderId="42" xfId="0" applyFont="1" applyFill="1" applyBorder="1" applyAlignment="1">
      <alignment horizontal="center" vertical="center"/>
    </xf>
    <xf numFmtId="49" fontId="11" fillId="11" borderId="42" xfId="0" applyNumberFormat="1" applyFont="1" applyFill="1" applyBorder="1" applyAlignment="1">
      <alignment horizontal="center" vertical="center"/>
    </xf>
    <xf numFmtId="49" fontId="11" fillId="11" borderId="43" xfId="0" applyNumberFormat="1" applyFont="1" applyFill="1" applyBorder="1" applyAlignment="1">
      <alignment horizontal="center" vertical="center"/>
    </xf>
    <xf numFmtId="49" fontId="10" fillId="11" borderId="27" xfId="0" applyNumberFormat="1" applyFont="1" applyFill="1" applyBorder="1" applyAlignment="1">
      <alignment horizontal="center" vertical="center"/>
    </xf>
    <xf numFmtId="49" fontId="10" fillId="11" borderId="3" xfId="0" applyNumberFormat="1" applyFont="1" applyFill="1" applyBorder="1" applyAlignment="1">
      <alignment horizontal="center" vertical="center"/>
    </xf>
    <xf numFmtId="49" fontId="10" fillId="11" borderId="2" xfId="0" applyNumberFormat="1" applyFont="1" applyFill="1" applyBorder="1" applyAlignment="1">
      <alignment horizontal="center" vertical="center"/>
    </xf>
    <xf numFmtId="49" fontId="10" fillId="11" borderId="51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26" xfId="0" applyNumberFormat="1" applyFont="1" applyFill="1" applyBorder="1" applyAlignment="1">
      <alignment horizontal="center" vertical="center"/>
    </xf>
    <xf numFmtId="49" fontId="10" fillId="11" borderId="27" xfId="1" applyNumberFormat="1" applyFont="1" applyFill="1" applyBorder="1" applyAlignment="1">
      <alignment horizontal="center" vertical="center"/>
    </xf>
    <xf numFmtId="167" fontId="11" fillId="3" borderId="32" xfId="0" applyNumberFormat="1" applyFont="1" applyFill="1" applyBorder="1" applyAlignment="1">
      <alignment vertical="center"/>
    </xf>
    <xf numFmtId="167" fontId="11" fillId="3" borderId="55" xfId="0" applyNumberFormat="1" applyFont="1" applyFill="1" applyBorder="1" applyAlignment="1">
      <alignment horizontal="right" vertical="center"/>
    </xf>
    <xf numFmtId="167" fontId="11" fillId="0" borderId="63" xfId="1" applyNumberFormat="1" applyFont="1" applyFill="1" applyBorder="1" applyAlignment="1">
      <alignment horizontal="center" vertical="center"/>
    </xf>
    <xf numFmtId="167" fontId="11" fillId="0" borderId="63" xfId="1" applyNumberFormat="1" applyFont="1" applyFill="1" applyBorder="1" applyAlignment="1">
      <alignment horizontal="center" vertical="center" wrapText="1"/>
    </xf>
    <xf numFmtId="167" fontId="10" fillId="3" borderId="4" xfId="0" applyNumberFormat="1" applyFont="1" applyFill="1" applyBorder="1" applyAlignment="1">
      <alignment vertical="center"/>
    </xf>
    <xf numFmtId="167" fontId="11" fillId="3" borderId="27" xfId="0" applyNumberFormat="1" applyFont="1" applyFill="1" applyBorder="1" applyAlignment="1">
      <alignment horizontal="right" vertical="center"/>
    </xf>
    <xf numFmtId="167" fontId="11" fillId="0" borderId="50" xfId="1" quotePrefix="1" applyNumberFormat="1" applyFont="1" applyFill="1" applyBorder="1" applyAlignment="1">
      <alignment horizontal="center" vertical="center"/>
    </xf>
    <xf numFmtId="167" fontId="10" fillId="0" borderId="45" xfId="0" applyNumberFormat="1" applyFont="1" applyBorder="1" applyAlignment="1">
      <alignment vertical="center"/>
    </xf>
    <xf numFmtId="167" fontId="11" fillId="3" borderId="40" xfId="0" applyNumberFormat="1" applyFont="1" applyFill="1" applyBorder="1" applyAlignment="1">
      <alignment horizontal="right" vertical="center"/>
    </xf>
    <xf numFmtId="167" fontId="11" fillId="0" borderId="91" xfId="1" applyNumberFormat="1" applyFont="1" applyFill="1" applyBorder="1" applyAlignment="1">
      <alignment vertical="center"/>
    </xf>
    <xf numFmtId="167" fontId="10" fillId="0" borderId="15" xfId="0" applyNumberFormat="1" applyFont="1" applyBorder="1" applyAlignment="1">
      <alignment vertical="center"/>
    </xf>
    <xf numFmtId="167" fontId="10" fillId="0" borderId="15" xfId="0" applyNumberFormat="1" applyFont="1" applyFill="1" applyBorder="1" applyAlignment="1">
      <alignment vertical="center"/>
    </xf>
    <xf numFmtId="167" fontId="11" fillId="3" borderId="30" xfId="0" applyNumberFormat="1" applyFont="1" applyFill="1" applyBorder="1" applyAlignment="1">
      <alignment horizontal="right" vertical="center"/>
    </xf>
    <xf numFmtId="167" fontId="11" fillId="0" borderId="92" xfId="1" applyNumberFormat="1" applyFont="1" applyFill="1" applyBorder="1" applyAlignment="1">
      <alignment vertical="center"/>
    </xf>
    <xf numFmtId="167" fontId="11" fillId="0" borderId="93" xfId="1" quotePrefix="1" applyNumberFormat="1" applyFont="1" applyFill="1" applyBorder="1" applyAlignment="1">
      <alignment horizontal="center" vertical="center"/>
    </xf>
    <xf numFmtId="167" fontId="10" fillId="0" borderId="89" xfId="0" applyNumberFormat="1" applyFont="1" applyBorder="1" applyAlignment="1">
      <alignment vertical="center"/>
    </xf>
    <xf numFmtId="167" fontId="10" fillId="0" borderId="23" xfId="0" applyNumberFormat="1" applyFont="1" applyBorder="1" applyAlignment="1">
      <alignment vertical="center"/>
    </xf>
    <xf numFmtId="167" fontId="10" fillId="0" borderId="13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0" fillId="0" borderId="94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vertical="center"/>
    </xf>
    <xf numFmtId="167" fontId="10" fillId="0" borderId="46" xfId="0" applyNumberFormat="1" applyFont="1" applyBorder="1" applyAlignment="1">
      <alignment vertical="center"/>
    </xf>
    <xf numFmtId="167" fontId="11" fillId="3" borderId="25" xfId="0" applyNumberFormat="1" applyFont="1" applyFill="1" applyBorder="1" applyAlignment="1">
      <alignment horizontal="right" vertical="center"/>
    </xf>
    <xf numFmtId="167" fontId="11" fillId="0" borderId="25" xfId="1" applyNumberFormat="1" applyFont="1" applyFill="1" applyBorder="1" applyAlignment="1">
      <alignment vertical="center"/>
    </xf>
    <xf numFmtId="167" fontId="3" fillId="3" borderId="4" xfId="0" applyNumberFormat="1" applyFont="1" applyFill="1" applyBorder="1" applyAlignment="1">
      <alignment vertical="center"/>
    </xf>
    <xf numFmtId="167" fontId="3" fillId="3" borderId="3" xfId="0" applyNumberFormat="1" applyFont="1" applyFill="1" applyBorder="1" applyAlignment="1">
      <alignment vertical="center"/>
    </xf>
    <xf numFmtId="167" fontId="3" fillId="3" borderId="27" xfId="0" applyNumberFormat="1" applyFont="1" applyFill="1" applyBorder="1" applyAlignment="1">
      <alignment vertical="center"/>
    </xf>
    <xf numFmtId="3" fontId="11" fillId="0" borderId="86" xfId="1" applyNumberFormat="1" applyFont="1" applyFill="1" applyBorder="1" applyAlignment="1">
      <alignment horizontal="center" vertical="center"/>
    </xf>
    <xf numFmtId="168" fontId="3" fillId="0" borderId="95" xfId="0" applyNumberFormat="1" applyFont="1" applyBorder="1" applyAlignment="1">
      <alignment vertical="center"/>
    </xf>
    <xf numFmtId="168" fontId="3" fillId="0" borderId="72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167" fontId="3" fillId="3" borderId="28" xfId="0" applyNumberFormat="1" applyFont="1" applyFill="1" applyBorder="1" applyAlignment="1">
      <alignment vertical="center"/>
    </xf>
    <xf numFmtId="167" fontId="9" fillId="0" borderId="62" xfId="1" applyNumberFormat="1" applyFont="1" applyFill="1" applyBorder="1" applyAlignment="1">
      <alignment vertical="center"/>
    </xf>
    <xf numFmtId="167" fontId="9" fillId="0" borderId="92" xfId="1" applyNumberFormat="1" applyFont="1" applyFill="1" applyBorder="1" applyAlignment="1">
      <alignment vertical="center"/>
    </xf>
    <xf numFmtId="168" fontId="7" fillId="0" borderId="15" xfId="0" applyNumberFormat="1" applyFont="1" applyFill="1" applyBorder="1" applyAlignment="1">
      <alignment vertical="center"/>
    </xf>
    <xf numFmtId="168" fontId="7" fillId="0" borderId="13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167" fontId="3" fillId="3" borderId="30" xfId="0" applyNumberFormat="1" applyFont="1" applyFill="1" applyBorder="1" applyAlignment="1">
      <alignment vertical="center"/>
    </xf>
    <xf numFmtId="168" fontId="3" fillId="0" borderId="15" xfId="0" applyNumberFormat="1" applyFont="1" applyFill="1" applyBorder="1" applyAlignment="1">
      <alignment vertical="center"/>
    </xf>
    <xf numFmtId="168" fontId="3" fillId="0" borderId="13" xfId="0" applyNumberFormat="1" applyFont="1" applyFill="1" applyBorder="1" applyAlignment="1">
      <alignment vertical="center"/>
    </xf>
    <xf numFmtId="168" fontId="3" fillId="0" borderId="12" xfId="0" applyNumberFormat="1" applyFont="1" applyFill="1" applyBorder="1" applyAlignment="1">
      <alignment vertical="center"/>
    </xf>
    <xf numFmtId="168" fontId="3" fillId="0" borderId="94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3" fillId="0" borderId="46" xfId="0" applyNumberFormat="1" applyFont="1" applyFill="1" applyBorder="1" applyAlignment="1">
      <alignment vertical="center"/>
    </xf>
    <xf numFmtId="167" fontId="3" fillId="3" borderId="25" xfId="0" applyNumberFormat="1" applyFont="1" applyFill="1" applyBorder="1" applyAlignment="1">
      <alignment vertical="center"/>
    </xf>
    <xf numFmtId="167" fontId="10" fillId="0" borderId="45" xfId="0" applyNumberFormat="1" applyFont="1" applyBorder="1"/>
    <xf numFmtId="167" fontId="10" fillId="0" borderId="22" xfId="0" applyNumberFormat="1" applyFont="1" applyBorder="1"/>
    <xf numFmtId="167" fontId="10" fillId="3" borderId="40" xfId="0" applyNumberFormat="1" applyFont="1" applyFill="1" applyBorder="1" applyAlignment="1">
      <alignment horizontal="right" vertical="center"/>
    </xf>
    <xf numFmtId="169" fontId="11" fillId="0" borderId="92" xfId="1" applyNumberFormat="1" applyFont="1" applyFill="1" applyBorder="1" applyAlignment="1">
      <alignment vertical="center"/>
    </xf>
    <xf numFmtId="167" fontId="10" fillId="0" borderId="15" xfId="0" applyNumberFormat="1" applyFont="1" applyBorder="1"/>
    <xf numFmtId="167" fontId="10" fillId="0" borderId="66" xfId="0" applyNumberFormat="1" applyFont="1" applyBorder="1"/>
    <xf numFmtId="167" fontId="10" fillId="3" borderId="30" xfId="0" applyNumberFormat="1" applyFont="1" applyFill="1" applyBorder="1" applyAlignment="1">
      <alignment horizontal="right" vertical="center"/>
    </xf>
    <xf numFmtId="167" fontId="10" fillId="0" borderId="94" xfId="0" applyNumberFormat="1" applyFont="1" applyBorder="1"/>
    <xf numFmtId="167" fontId="10" fillId="0" borderId="1" xfId="0" applyNumberFormat="1" applyFont="1" applyFill="1" applyBorder="1" applyAlignment="1">
      <alignment vertical="center"/>
    </xf>
    <xf numFmtId="167" fontId="10" fillId="0" borderId="96" xfId="0" applyNumberFormat="1" applyFont="1" applyBorder="1"/>
    <xf numFmtId="167" fontId="10" fillId="3" borderId="25" xfId="0" applyNumberFormat="1" applyFont="1" applyFill="1" applyBorder="1" applyAlignment="1">
      <alignment horizontal="right" vertical="center"/>
    </xf>
    <xf numFmtId="169" fontId="11" fillId="0" borderId="25" xfId="1" applyNumberFormat="1" applyFont="1" applyFill="1" applyBorder="1" applyAlignment="1">
      <alignment vertical="center"/>
    </xf>
    <xf numFmtId="4" fontId="3" fillId="11" borderId="0" xfId="0" applyNumberFormat="1" applyFont="1" applyFill="1"/>
    <xf numFmtId="0" fontId="25" fillId="11" borderId="0" xfId="0" applyFont="1" applyFill="1" applyAlignment="1">
      <alignment horizontal="left" vertical="top"/>
    </xf>
    <xf numFmtId="0" fontId="14" fillId="11" borderId="0" xfId="0" applyFont="1" applyFill="1" applyAlignment="1">
      <alignment horizontal="justify" vertical="top"/>
    </xf>
    <xf numFmtId="0" fontId="14" fillId="11" borderId="0" xfId="0" applyFont="1" applyFill="1" applyAlignment="1"/>
    <xf numFmtId="0" fontId="3" fillId="11" borderId="0" xfId="0" applyFont="1" applyFill="1" applyAlignment="1"/>
    <xf numFmtId="0" fontId="24" fillId="11" borderId="0" xfId="0" applyFont="1" applyFill="1" applyAlignment="1">
      <alignment vertical="top"/>
    </xf>
    <xf numFmtId="0" fontId="14" fillId="11" borderId="0" xfId="0" applyFont="1" applyFill="1"/>
    <xf numFmtId="0" fontId="4" fillId="11" borderId="0" xfId="0" applyFont="1" applyFill="1" applyAlignment="1">
      <alignment horizontal="left" vertical="top"/>
    </xf>
    <xf numFmtId="49" fontId="10" fillId="11" borderId="27" xfId="0" applyNumberFormat="1" applyFont="1" applyFill="1" applyBorder="1" applyAlignment="1">
      <alignment horizontal="center" vertical="center" wrapText="1"/>
    </xf>
    <xf numFmtId="49" fontId="10" fillId="11" borderId="4" xfId="0" applyNumberFormat="1" applyFont="1" applyFill="1" applyBorder="1" applyAlignment="1">
      <alignment horizontal="center" vertical="center" wrapText="1"/>
    </xf>
    <xf numFmtId="49" fontId="10" fillId="11" borderId="5" xfId="0" applyNumberFormat="1" applyFont="1" applyFill="1" applyBorder="1" applyAlignment="1">
      <alignment horizontal="center" vertical="center" wrapText="1"/>
    </xf>
    <xf numFmtId="49" fontId="10" fillId="11" borderId="26" xfId="0" applyNumberFormat="1" applyFont="1" applyFill="1" applyBorder="1" applyAlignment="1">
      <alignment horizontal="center" vertical="center" wrapText="1"/>
    </xf>
    <xf numFmtId="49" fontId="11" fillId="11" borderId="6" xfId="0" applyNumberFormat="1" applyFont="1" applyFill="1" applyBorder="1" applyAlignment="1">
      <alignment vertical="center"/>
    </xf>
    <xf numFmtId="49" fontId="10" fillId="11" borderId="7" xfId="0" applyNumberFormat="1" applyFont="1" applyFill="1" applyBorder="1" applyAlignment="1">
      <alignment horizontal="center" vertical="center"/>
    </xf>
    <xf numFmtId="49" fontId="10" fillId="11" borderId="10" xfId="0" applyNumberFormat="1" applyFont="1" applyFill="1" applyBorder="1" applyAlignment="1">
      <alignment horizontal="left" vertical="center" indent="2"/>
    </xf>
    <xf numFmtId="49" fontId="10" fillId="11" borderId="11" xfId="0" applyNumberFormat="1" applyFont="1" applyFill="1" applyBorder="1" applyAlignment="1">
      <alignment horizontal="center" vertical="center"/>
    </xf>
    <xf numFmtId="49" fontId="10" fillId="11" borderId="12" xfId="0" applyNumberFormat="1" applyFont="1" applyFill="1" applyBorder="1" applyAlignment="1">
      <alignment horizontal="center" vertical="center"/>
    </xf>
    <xf numFmtId="49" fontId="12" fillId="11" borderId="10" xfId="0" applyNumberFormat="1" applyFont="1" applyFill="1" applyBorder="1" applyAlignment="1">
      <alignment horizontal="left" vertical="center" wrapText="1" indent="4"/>
    </xf>
    <xf numFmtId="49" fontId="10" fillId="11" borderId="14" xfId="0" applyNumberFormat="1" applyFont="1" applyFill="1" applyBorder="1" applyAlignment="1">
      <alignment horizontal="center" vertical="center"/>
    </xf>
    <xf numFmtId="49" fontId="10" fillId="11" borderId="16" xfId="0" applyNumberFormat="1" applyFont="1" applyFill="1" applyBorder="1" applyAlignment="1">
      <alignment horizontal="left" vertical="center" indent="2"/>
    </xf>
    <xf numFmtId="49" fontId="10" fillId="11" borderId="17" xfId="0" applyNumberFormat="1" applyFont="1" applyFill="1" applyBorder="1" applyAlignment="1">
      <alignment horizontal="center" vertical="center"/>
    </xf>
    <xf numFmtId="49" fontId="10" fillId="11" borderId="18" xfId="0" applyNumberFormat="1" applyFont="1" applyFill="1" applyBorder="1" applyAlignment="1">
      <alignment horizontal="center" vertical="center"/>
    </xf>
    <xf numFmtId="0" fontId="6" fillId="11" borderId="0" xfId="0" applyFont="1" applyFill="1"/>
    <xf numFmtId="3" fontId="6" fillId="11" borderId="0" xfId="0" applyNumberFormat="1" applyFont="1" applyFill="1"/>
    <xf numFmtId="49" fontId="10" fillId="11" borderId="20" xfId="0" applyNumberFormat="1" applyFont="1" applyFill="1" applyBorder="1" applyAlignment="1">
      <alignment horizontal="center" vertical="center"/>
    </xf>
    <xf numFmtId="49" fontId="10" fillId="11" borderId="21" xfId="0" applyNumberFormat="1" applyFont="1" applyFill="1" applyBorder="1" applyAlignment="1">
      <alignment horizontal="center" vertical="center"/>
    </xf>
    <xf numFmtId="49" fontId="10" fillId="11" borderId="53" xfId="0" applyNumberFormat="1" applyFont="1" applyFill="1" applyBorder="1" applyAlignment="1">
      <alignment horizontal="center" vertical="center"/>
    </xf>
    <xf numFmtId="49" fontId="10" fillId="11" borderId="23" xfId="0" applyNumberFormat="1" applyFont="1" applyFill="1" applyBorder="1" applyAlignment="1">
      <alignment horizontal="center" vertical="center"/>
    </xf>
    <xf numFmtId="49" fontId="10" fillId="11" borderId="24" xfId="0" applyNumberFormat="1" applyFont="1" applyFill="1" applyBorder="1" applyAlignment="1">
      <alignment horizontal="left" vertical="center" indent="2"/>
    </xf>
    <xf numFmtId="49" fontId="10" fillId="11" borderId="69" xfId="0" applyNumberFormat="1" applyFont="1" applyFill="1" applyBorder="1" applyAlignment="1">
      <alignment horizontal="center" vertical="center"/>
    </xf>
    <xf numFmtId="49" fontId="10" fillId="11" borderId="25" xfId="0" applyNumberFormat="1" applyFont="1" applyFill="1" applyBorder="1" applyAlignment="1">
      <alignment horizontal="left" vertical="center" indent="2"/>
    </xf>
    <xf numFmtId="49" fontId="10" fillId="11" borderId="46" xfId="0" applyNumberFormat="1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>
      <alignment horizontal="center"/>
    </xf>
    <xf numFmtId="49" fontId="5" fillId="11" borderId="0" xfId="0" applyNumberFormat="1" applyFont="1" applyFill="1" applyBorder="1"/>
    <xf numFmtId="0" fontId="5" fillId="11" borderId="0" xfId="0" applyFont="1" applyFill="1" applyBorder="1"/>
    <xf numFmtId="0" fontId="3" fillId="11" borderId="0" xfId="0" applyFont="1" applyFill="1" applyBorder="1"/>
    <xf numFmtId="0" fontId="8" fillId="11" borderId="0" xfId="0" applyFont="1" applyFill="1"/>
    <xf numFmtId="0" fontId="3" fillId="11" borderId="0" xfId="0" applyFont="1" applyFill="1" applyAlignment="1">
      <alignment horizontal="right"/>
    </xf>
    <xf numFmtId="0" fontId="3" fillId="11" borderId="0" xfId="0" applyFont="1" applyFill="1" applyAlignment="1">
      <alignment horizontal="justify" vertical="top" wrapText="1"/>
    </xf>
    <xf numFmtId="0" fontId="9" fillId="11" borderId="0" xfId="0" applyFont="1" applyFill="1" applyAlignment="1">
      <alignment horizontal="left" indent="1"/>
    </xf>
    <xf numFmtId="0" fontId="6" fillId="11" borderId="0" xfId="0" applyFont="1" applyFill="1" applyAlignment="1">
      <alignment horizontal="justify" vertical="top"/>
    </xf>
    <xf numFmtId="0" fontId="3" fillId="11" borderId="0" xfId="0" applyFont="1" applyFill="1" applyAlignment="1">
      <alignment wrapText="1"/>
    </xf>
    <xf numFmtId="0" fontId="5" fillId="11" borderId="0" xfId="0" applyFont="1" applyFill="1" applyAlignment="1">
      <alignment horizontal="right"/>
    </xf>
    <xf numFmtId="0" fontId="3" fillId="11" borderId="0" xfId="0" applyFont="1" applyFill="1" applyAlignment="1">
      <alignment horizontal="justify" vertical="top"/>
    </xf>
    <xf numFmtId="0" fontId="5" fillId="11" borderId="0" xfId="0" applyFont="1" applyFill="1" applyAlignment="1">
      <alignment horizontal="justify" vertical="top" wrapText="1"/>
    </xf>
    <xf numFmtId="0" fontId="4" fillId="11" borderId="0" xfId="0" applyFont="1" applyFill="1" applyBorder="1" applyAlignment="1">
      <alignment horizontal="right" vertical="top"/>
    </xf>
    <xf numFmtId="0" fontId="5" fillId="11" borderId="0" xfId="0" applyFont="1" applyFill="1" applyAlignment="1">
      <alignment horizontal="left" vertical="top"/>
    </xf>
    <xf numFmtId="168" fontId="10" fillId="6" borderId="30" xfId="0" applyNumberFormat="1" applyFont="1" applyFill="1" applyBorder="1" applyAlignment="1">
      <alignment vertical="center"/>
    </xf>
    <xf numFmtId="168" fontId="10" fillId="0" borderId="13" xfId="0" applyNumberFormat="1" applyFont="1" applyFill="1" applyBorder="1" applyAlignment="1">
      <alignment vertical="center"/>
    </xf>
    <xf numFmtId="168" fontId="10" fillId="4" borderId="52" xfId="0" applyNumberFormat="1" applyFont="1" applyFill="1" applyBorder="1" applyAlignment="1">
      <alignment vertical="center"/>
    </xf>
    <xf numFmtId="168" fontId="10" fillId="0" borderId="15" xfId="0" applyNumberFormat="1" applyFont="1" applyFill="1" applyBorder="1" applyAlignment="1">
      <alignment vertical="center"/>
    </xf>
    <xf numFmtId="168" fontId="10" fillId="6" borderId="70" xfId="0" applyNumberFormat="1" applyFont="1" applyFill="1" applyBorder="1" applyAlignment="1">
      <alignment vertical="center"/>
    </xf>
    <xf numFmtId="168" fontId="10" fillId="0" borderId="19" xfId="0" applyNumberFormat="1" applyFont="1" applyFill="1" applyBorder="1" applyAlignment="1">
      <alignment vertical="center"/>
    </xf>
    <xf numFmtId="168" fontId="10" fillId="4" borderId="59" xfId="0" applyNumberFormat="1" applyFont="1" applyFill="1" applyBorder="1" applyAlignment="1">
      <alignment vertical="center"/>
    </xf>
    <xf numFmtId="168" fontId="10" fillId="2" borderId="9" xfId="0" applyNumberFormat="1" applyFont="1" applyFill="1" applyBorder="1"/>
    <xf numFmtId="168" fontId="11" fillId="6" borderId="30" xfId="0" applyNumberFormat="1" applyFont="1" applyFill="1" applyBorder="1" applyAlignment="1">
      <alignment vertical="center"/>
    </xf>
    <xf numFmtId="168" fontId="11" fillId="3" borderId="13" xfId="0" applyNumberFormat="1" applyFont="1" applyFill="1" applyBorder="1" applyAlignment="1">
      <alignment vertical="center"/>
    </xf>
    <xf numFmtId="168" fontId="11" fillId="4" borderId="52" xfId="0" applyNumberFormat="1" applyFont="1" applyFill="1" applyBorder="1" applyAlignment="1">
      <alignment vertical="center"/>
    </xf>
    <xf numFmtId="168" fontId="11" fillId="6" borderId="25" xfId="0" applyNumberFormat="1" applyFont="1" applyFill="1" applyBorder="1" applyAlignment="1">
      <alignment vertical="center"/>
    </xf>
    <xf numFmtId="168" fontId="11" fillId="3" borderId="1" xfId="0" applyNumberFormat="1" applyFont="1" applyFill="1" applyBorder="1" applyAlignment="1">
      <alignment vertical="center"/>
    </xf>
    <xf numFmtId="168" fontId="11" fillId="4" borderId="60" xfId="0" applyNumberFormat="1" applyFont="1" applyFill="1" applyBorder="1" applyAlignment="1">
      <alignment vertical="center"/>
    </xf>
    <xf numFmtId="0" fontId="25" fillId="11" borderId="0" xfId="0" applyFont="1" applyFill="1" applyAlignment="1">
      <alignment vertical="top"/>
    </xf>
    <xf numFmtId="0" fontId="14" fillId="11" borderId="0" xfId="0" applyFont="1" applyFill="1" applyAlignment="1">
      <alignment horizontal="right"/>
    </xf>
    <xf numFmtId="0" fontId="4" fillId="11" borderId="0" xfId="0" applyFont="1" applyFill="1" applyAlignment="1">
      <alignment vertical="top"/>
    </xf>
    <xf numFmtId="0" fontId="15" fillId="11" borderId="0" xfId="0" applyFont="1" applyFill="1" applyAlignment="1">
      <alignment horizontal="left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center" vertical="center"/>
    </xf>
    <xf numFmtId="49" fontId="10" fillId="11" borderId="3" xfId="0" applyNumberFormat="1" applyFont="1" applyFill="1" applyBorder="1" applyAlignment="1">
      <alignment horizontal="center" vertical="center" wrapText="1"/>
    </xf>
    <xf numFmtId="0" fontId="11" fillId="11" borderId="28" xfId="0" applyNumberFormat="1" applyFont="1" applyFill="1" applyBorder="1" applyAlignment="1">
      <alignment horizontal="left" vertical="center" wrapText="1"/>
    </xf>
    <xf numFmtId="49" fontId="10" fillId="11" borderId="29" xfId="0" applyNumberFormat="1" applyFont="1" applyFill="1" applyBorder="1" applyAlignment="1">
      <alignment horizontal="center" vertical="center"/>
    </xf>
    <xf numFmtId="49" fontId="10" fillId="11" borderId="30" xfId="0" applyNumberFormat="1" applyFont="1" applyFill="1" applyBorder="1" applyAlignment="1">
      <alignment horizontal="left" indent="1"/>
    </xf>
    <xf numFmtId="49" fontId="10" fillId="11" borderId="31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11" fillId="11" borderId="27" xfId="0" applyNumberFormat="1" applyFont="1" applyFill="1" applyBorder="1" applyAlignment="1">
      <alignment horizontal="left" vertical="top" wrapText="1"/>
    </xf>
    <xf numFmtId="49" fontId="11" fillId="11" borderId="28" xfId="0" applyNumberFormat="1" applyFont="1" applyFill="1" applyBorder="1" applyAlignment="1">
      <alignment horizontal="left" indent="2"/>
    </xf>
    <xf numFmtId="49" fontId="10" fillId="11" borderId="39" xfId="0" applyNumberFormat="1" applyFont="1" applyFill="1" applyBorder="1" applyAlignment="1">
      <alignment horizontal="center" vertical="center"/>
    </xf>
    <xf numFmtId="49" fontId="10" fillId="11" borderId="40" xfId="0" applyNumberFormat="1" applyFont="1" applyFill="1" applyBorder="1" applyAlignment="1">
      <alignment horizontal="left" indent="4"/>
    </xf>
    <xf numFmtId="49" fontId="11" fillId="11" borderId="40" xfId="0" applyNumberFormat="1" applyFont="1" applyFill="1" applyBorder="1" applyAlignment="1">
      <alignment horizontal="left" indent="2"/>
    </xf>
    <xf numFmtId="49" fontId="10" fillId="11" borderId="30" xfId="0" applyNumberFormat="1" applyFont="1" applyFill="1" applyBorder="1" applyAlignment="1">
      <alignment horizontal="left" indent="4"/>
    </xf>
    <xf numFmtId="49" fontId="10" fillId="11" borderId="25" xfId="0" applyNumberFormat="1" applyFont="1" applyFill="1" applyBorder="1" applyAlignment="1">
      <alignment horizontal="left" indent="4"/>
    </xf>
    <xf numFmtId="49" fontId="10" fillId="11" borderId="41" xfId="0" applyNumberFormat="1" applyFont="1" applyFill="1" applyBorder="1" applyAlignment="1">
      <alignment horizontal="center" vertical="center"/>
    </xf>
    <xf numFmtId="49" fontId="11" fillId="11" borderId="6" xfId="0" applyNumberFormat="1" applyFont="1" applyFill="1" applyBorder="1" applyAlignment="1">
      <alignment horizontal="center" vertical="center"/>
    </xf>
    <xf numFmtId="49" fontId="11" fillId="11" borderId="16" xfId="0" applyNumberFormat="1" applyFont="1" applyFill="1" applyBorder="1" applyAlignment="1">
      <alignment horizontal="center"/>
    </xf>
    <xf numFmtId="49" fontId="10" fillId="11" borderId="24" xfId="0" applyNumberFormat="1" applyFont="1" applyFill="1" applyBorder="1" applyAlignment="1">
      <alignment horizontal="left" vertical="top" wrapText="1"/>
    </xf>
    <xf numFmtId="49" fontId="11" fillId="11" borderId="2" xfId="0" applyNumberFormat="1" applyFont="1" applyFill="1" applyBorder="1" applyAlignment="1">
      <alignment horizontal="center" vertical="center"/>
    </xf>
    <xf numFmtId="49" fontId="14" fillId="11" borderId="0" xfId="0" applyNumberFormat="1" applyFont="1" applyFill="1" applyBorder="1" applyAlignment="1">
      <alignment horizontal="left" indent="4"/>
    </xf>
    <xf numFmtId="49" fontId="3" fillId="11" borderId="0" xfId="0" applyNumberFormat="1" applyFont="1" applyFill="1" applyBorder="1" applyAlignment="1">
      <alignment horizontal="center" vertical="center"/>
    </xf>
    <xf numFmtId="168" fontId="10" fillId="3" borderId="4" xfId="0" applyNumberFormat="1" applyFont="1" applyFill="1" applyBorder="1" applyAlignment="1">
      <alignment horizontal="right" vertical="center" wrapText="1"/>
    </xf>
    <xf numFmtId="168" fontId="10" fillId="3" borderId="26" xfId="0" applyNumberFormat="1" applyFont="1" applyFill="1" applyBorder="1" applyAlignment="1">
      <alignment horizontal="right" vertical="center" wrapText="1"/>
    </xf>
    <xf numFmtId="168" fontId="10" fillId="0" borderId="32" xfId="0" applyNumberFormat="1" applyFont="1" applyFill="1" applyBorder="1" applyAlignment="1">
      <alignment horizontal="right"/>
    </xf>
    <xf numFmtId="168" fontId="10" fillId="0" borderId="33" xfId="0" applyNumberFormat="1" applyFont="1" applyFill="1" applyBorder="1" applyAlignment="1">
      <alignment horizontal="right"/>
    </xf>
    <xf numFmtId="168" fontId="10" fillId="0" borderId="35" xfId="0" applyNumberFormat="1" applyFont="1" applyFill="1" applyBorder="1" applyAlignment="1">
      <alignment horizontal="right"/>
    </xf>
    <xf numFmtId="168" fontId="10" fillId="0" borderId="36" xfId="0" applyNumberFormat="1" applyFont="1" applyFill="1" applyBorder="1" applyAlignment="1">
      <alignment horizontal="right"/>
    </xf>
    <xf numFmtId="168" fontId="10" fillId="0" borderId="38" xfId="0" applyNumberFormat="1" applyFont="1" applyFill="1" applyBorder="1" applyAlignment="1">
      <alignment horizontal="right" vertical="center"/>
    </xf>
    <xf numFmtId="168" fontId="10" fillId="0" borderId="36" xfId="0" applyNumberFormat="1" applyFont="1" applyFill="1" applyBorder="1" applyAlignment="1">
      <alignment horizontal="right" vertical="center"/>
    </xf>
    <xf numFmtId="168" fontId="10" fillId="3" borderId="5" xfId="0" applyNumberFormat="1" applyFont="1" applyFill="1" applyBorder="1" applyAlignment="1">
      <alignment horizontal="right" vertical="center" wrapText="1"/>
    </xf>
    <xf numFmtId="168" fontId="10" fillId="0" borderId="32" xfId="0" applyNumberFormat="1" applyFont="1" applyFill="1" applyBorder="1"/>
    <xf numFmtId="168" fontId="10" fillId="0" borderId="33" xfId="0" applyNumberFormat="1" applyFont="1" applyFill="1" applyBorder="1"/>
    <xf numFmtId="168" fontId="10" fillId="0" borderId="35" xfId="0" applyNumberFormat="1" applyFont="1" applyFill="1" applyBorder="1"/>
    <xf numFmtId="168" fontId="10" fillId="0" borderId="36" xfId="0" applyNumberFormat="1" applyFont="1" applyFill="1" applyBorder="1"/>
    <xf numFmtId="168" fontId="10" fillId="3" borderId="4" xfId="0" applyNumberFormat="1" applyFont="1" applyFill="1" applyBorder="1"/>
    <xf numFmtId="168" fontId="10" fillId="0" borderId="42" xfId="0" applyNumberFormat="1" applyFont="1" applyBorder="1" applyAlignment="1">
      <alignment horizontal="right" vertical="center"/>
    </xf>
    <xf numFmtId="168" fontId="10" fillId="0" borderId="33" xfId="0" applyNumberFormat="1" applyFont="1" applyBorder="1" applyAlignment="1">
      <alignment horizontal="right" vertical="center"/>
    </xf>
    <xf numFmtId="168" fontId="11" fillId="3" borderId="5" xfId="0" applyNumberFormat="1" applyFont="1" applyFill="1" applyBorder="1" applyAlignment="1">
      <alignment horizontal="right"/>
    </xf>
    <xf numFmtId="168" fontId="11" fillId="3" borderId="26" xfId="0" applyNumberFormat="1" applyFont="1" applyFill="1" applyBorder="1" applyAlignment="1">
      <alignment horizontal="right"/>
    </xf>
    <xf numFmtId="0" fontId="13" fillId="11" borderId="0" xfId="0" applyFont="1" applyFill="1" applyAlignment="1">
      <alignment horizontal="left" vertical="top"/>
    </xf>
    <xf numFmtId="0" fontId="25" fillId="11" borderId="0" xfId="0" applyFont="1" applyFill="1" applyAlignment="1">
      <alignment horizontal="left" vertical="top"/>
    </xf>
    <xf numFmtId="0" fontId="16" fillId="11" borderId="0" xfId="0" applyFont="1" applyFill="1" applyAlignment="1">
      <alignment horizontal="left" vertical="top"/>
    </xf>
    <xf numFmtId="49" fontId="9" fillId="11" borderId="0" xfId="0" applyNumberFormat="1" applyFont="1" applyFill="1"/>
    <xf numFmtId="49" fontId="9" fillId="11" borderId="51" xfId="0" applyNumberFormat="1" applyFont="1" applyFill="1" applyBorder="1" applyAlignment="1">
      <alignment horizontal="center"/>
    </xf>
    <xf numFmtId="49" fontId="9" fillId="11" borderId="26" xfId="0" applyNumberFormat="1" applyFont="1" applyFill="1" applyBorder="1" applyAlignment="1">
      <alignment horizontal="center"/>
    </xf>
    <xf numFmtId="49" fontId="9" fillId="11" borderId="27" xfId="0" applyNumberFormat="1" applyFont="1" applyFill="1" applyBorder="1" applyAlignment="1">
      <alignment horizontal="center"/>
    </xf>
    <xf numFmtId="0" fontId="5" fillId="11" borderId="0" xfId="0" applyFont="1" applyFill="1" applyAlignment="1">
      <alignment vertical="center"/>
    </xf>
    <xf numFmtId="0" fontId="31" fillId="11" borderId="0" xfId="0" applyFont="1" applyFill="1"/>
    <xf numFmtId="0" fontId="9" fillId="11" borderId="0" xfId="0" applyFont="1" applyFill="1" applyAlignment="1">
      <alignment horizontal="left" vertical="top" wrapText="1"/>
    </xf>
    <xf numFmtId="0" fontId="17" fillId="11" borderId="0" xfId="0" applyFont="1" applyFill="1" applyAlignment="1">
      <alignment horizontal="right"/>
    </xf>
    <xf numFmtId="0" fontId="36" fillId="11" borderId="0" xfId="0" applyFont="1" applyFill="1" applyAlignment="1">
      <alignment horizontal="left" vertical="top"/>
    </xf>
    <xf numFmtId="0" fontId="26" fillId="11" borderId="0" xfId="0" applyFont="1" applyFill="1" applyBorder="1" applyAlignment="1"/>
    <xf numFmtId="169" fontId="5" fillId="2" borderId="0" xfId="0" applyNumberFormat="1" applyFont="1" applyFill="1"/>
    <xf numFmtId="169" fontId="3" fillId="4" borderId="51" xfId="0" applyNumberFormat="1" applyFont="1" applyFill="1" applyBorder="1" applyAlignment="1">
      <alignment vertical="center"/>
    </xf>
    <xf numFmtId="169" fontId="3" fillId="4" borderId="26" xfId="0" applyNumberFormat="1" applyFont="1" applyFill="1" applyBorder="1" applyAlignment="1">
      <alignment vertical="center"/>
    </xf>
    <xf numFmtId="169" fontId="3" fillId="3" borderId="20" xfId="0" applyNumberFormat="1" applyFont="1" applyFill="1" applyBorder="1" applyAlignment="1">
      <alignment vertical="center"/>
    </xf>
    <xf numFmtId="169" fontId="3" fillId="3" borderId="54" xfId="0" applyNumberFormat="1" applyFont="1" applyFill="1" applyBorder="1" applyAlignment="1">
      <alignment vertical="center"/>
    </xf>
    <xf numFmtId="169" fontId="9" fillId="6" borderId="11" xfId="0" applyNumberFormat="1" applyFont="1" applyFill="1" applyBorder="1" applyAlignment="1">
      <alignment vertical="center" wrapText="1"/>
    </xf>
    <xf numFmtId="169" fontId="3" fillId="2" borderId="52" xfId="0" applyNumberFormat="1" applyFont="1" applyFill="1" applyBorder="1" applyAlignment="1">
      <alignment vertical="center"/>
    </xf>
    <xf numFmtId="169" fontId="3" fillId="4" borderId="52" xfId="0" applyNumberFormat="1" applyFont="1" applyFill="1" applyBorder="1" applyAlignment="1">
      <alignment vertical="center"/>
    </xf>
    <xf numFmtId="169" fontId="3" fillId="2" borderId="57" xfId="0" applyNumberFormat="1" applyFont="1" applyFill="1" applyBorder="1" applyAlignment="1">
      <alignment vertical="center"/>
    </xf>
    <xf numFmtId="169" fontId="3" fillId="4" borderId="57" xfId="0" applyNumberFormat="1" applyFont="1" applyFill="1" applyBorder="1" applyAlignment="1">
      <alignment vertical="center"/>
    </xf>
    <xf numFmtId="169" fontId="3" fillId="2" borderId="52" xfId="0" applyNumberFormat="1" applyFont="1" applyFill="1" applyBorder="1" applyAlignment="1">
      <alignment vertical="center" wrapText="1"/>
    </xf>
    <xf numFmtId="169" fontId="3" fillId="4" borderId="52" xfId="0" applyNumberFormat="1" applyFont="1" applyFill="1" applyBorder="1" applyAlignment="1">
      <alignment vertical="center" wrapText="1"/>
    </xf>
    <xf numFmtId="169" fontId="9" fillId="6" borderId="17" xfId="0" applyNumberFormat="1" applyFont="1" applyFill="1" applyBorder="1" applyAlignment="1">
      <alignment vertical="center" wrapText="1"/>
    </xf>
    <xf numFmtId="169" fontId="3" fillId="2" borderId="59" xfId="0" applyNumberFormat="1" applyFont="1" applyFill="1" applyBorder="1" applyAlignment="1">
      <alignment vertical="center"/>
    </xf>
    <xf numFmtId="169" fontId="3" fillId="4" borderId="59" xfId="0" applyNumberFormat="1" applyFont="1" applyFill="1" applyBorder="1" applyAlignment="1">
      <alignment vertical="center"/>
    </xf>
    <xf numFmtId="169" fontId="9" fillId="6" borderId="58" xfId="0" applyNumberFormat="1" applyFont="1" applyFill="1" applyBorder="1" applyAlignment="1">
      <alignment vertical="center" wrapText="1"/>
    </xf>
    <xf numFmtId="169" fontId="3" fillId="6" borderId="53" xfId="0" applyNumberFormat="1" applyFont="1" applyFill="1" applyBorder="1" applyAlignment="1">
      <alignment vertical="center" wrapText="1"/>
    </xf>
    <xf numFmtId="169" fontId="3" fillId="2" borderId="36" xfId="0" applyNumberFormat="1" applyFont="1" applyFill="1" applyBorder="1" applyAlignment="1">
      <alignment vertical="center"/>
    </xf>
    <xf numFmtId="169" fontId="3" fillId="4" borderId="36" xfId="0" applyNumberFormat="1" applyFont="1" applyFill="1" applyBorder="1" applyAlignment="1">
      <alignment vertical="center"/>
    </xf>
    <xf numFmtId="169" fontId="3" fillId="6" borderId="11" xfId="0" applyNumberFormat="1" applyFont="1" applyFill="1" applyBorder="1" applyAlignment="1">
      <alignment vertical="center" wrapText="1"/>
    </xf>
    <xf numFmtId="169" fontId="17" fillId="6" borderId="21" xfId="0" applyNumberFormat="1" applyFont="1" applyFill="1" applyBorder="1" applyAlignment="1">
      <alignment vertical="center"/>
    </xf>
    <xf numFmtId="169" fontId="9" fillId="6" borderId="11" xfId="0" applyNumberFormat="1" applyFont="1" applyFill="1" applyBorder="1" applyAlignment="1">
      <alignment vertical="center"/>
    </xf>
    <xf numFmtId="169" fontId="17" fillId="6" borderId="53" xfId="0" applyNumberFormat="1" applyFont="1" applyFill="1" applyBorder="1" applyAlignment="1">
      <alignment vertical="center"/>
    </xf>
    <xf numFmtId="169" fontId="7" fillId="6" borderId="68" xfId="0" applyNumberFormat="1" applyFont="1" applyFill="1" applyBorder="1" applyAlignment="1">
      <alignment vertical="center"/>
    </xf>
    <xf numFmtId="169" fontId="3" fillId="2" borderId="56" xfId="0" applyNumberFormat="1" applyFont="1" applyFill="1" applyBorder="1" applyAlignment="1">
      <alignment vertical="center"/>
    </xf>
    <xf numFmtId="169" fontId="3" fillId="4" borderId="56" xfId="0" applyNumberFormat="1" applyFont="1" applyFill="1" applyBorder="1" applyAlignment="1">
      <alignment vertical="center"/>
    </xf>
    <xf numFmtId="169" fontId="7" fillId="6" borderId="21" xfId="0" applyNumberFormat="1" applyFont="1" applyFill="1" applyBorder="1" applyAlignment="1">
      <alignment vertical="center"/>
    </xf>
    <xf numFmtId="169" fontId="17" fillId="6" borderId="17" xfId="0" applyNumberFormat="1" applyFont="1" applyFill="1" applyBorder="1" applyAlignment="1">
      <alignment vertical="center"/>
    </xf>
    <xf numFmtId="169" fontId="3" fillId="2" borderId="60" xfId="0" applyNumberFormat="1" applyFont="1" applyFill="1" applyBorder="1" applyAlignment="1">
      <alignment vertical="center"/>
    </xf>
    <xf numFmtId="169" fontId="3" fillId="4" borderId="60" xfId="0" applyNumberFormat="1" applyFont="1" applyFill="1" applyBorder="1" applyAlignment="1">
      <alignment vertical="center"/>
    </xf>
    <xf numFmtId="169" fontId="9" fillId="3" borderId="51" xfId="0" applyNumberFormat="1" applyFont="1" applyFill="1" applyBorder="1" applyAlignment="1">
      <alignment vertical="center"/>
    </xf>
    <xf numFmtId="169" fontId="9" fillId="3" borderId="26" xfId="0" applyNumberFormat="1" applyFont="1" applyFill="1" applyBorder="1" applyAlignment="1">
      <alignment vertical="center"/>
    </xf>
    <xf numFmtId="169" fontId="3" fillId="2" borderId="21" xfId="0" applyNumberFormat="1" applyFont="1" applyFill="1" applyBorder="1" applyAlignment="1">
      <alignment vertical="center"/>
    </xf>
    <xf numFmtId="169" fontId="9" fillId="0" borderId="11" xfId="0" applyNumberFormat="1" applyFont="1" applyBorder="1" applyAlignment="1">
      <alignment vertical="center"/>
    </xf>
    <xf numFmtId="169" fontId="9" fillId="0" borderId="52" xfId="0" applyNumberFormat="1" applyFont="1" applyBorder="1" applyAlignment="1">
      <alignment vertical="center"/>
    </xf>
    <xf numFmtId="169" fontId="9" fillId="0" borderId="14" xfId="0" applyNumberFormat="1" applyFont="1" applyBorder="1" applyAlignment="1"/>
    <xf numFmtId="169" fontId="9" fillId="0" borderId="33" xfId="0" applyNumberFormat="1" applyFont="1" applyBorder="1" applyAlignment="1"/>
    <xf numFmtId="169" fontId="9" fillId="0" borderId="53" xfId="0" applyNumberFormat="1" applyFont="1" applyBorder="1" applyAlignment="1">
      <alignment vertical="center"/>
    </xf>
    <xf numFmtId="169" fontId="9" fillId="0" borderId="36" xfId="0" applyNumberFormat="1" applyFont="1" applyBorder="1" applyAlignment="1">
      <alignment vertical="center"/>
    </xf>
    <xf numFmtId="169" fontId="9" fillId="0" borderId="17" xfId="0" applyNumberFormat="1" applyFont="1" applyBorder="1" applyAlignment="1">
      <alignment vertical="center"/>
    </xf>
    <xf numFmtId="169" fontId="9" fillId="0" borderId="60" xfId="0" applyNumberFormat="1" applyFont="1" applyBorder="1" applyAlignment="1">
      <alignment vertical="center"/>
    </xf>
    <xf numFmtId="0" fontId="24" fillId="11" borderId="0" xfId="0" applyFont="1" applyFill="1" applyAlignment="1">
      <alignment horizontal="left"/>
    </xf>
    <xf numFmtId="0" fontId="25" fillId="11" borderId="0" xfId="0" applyFont="1" applyFill="1" applyAlignment="1">
      <alignment horizontal="left"/>
    </xf>
    <xf numFmtId="4" fontId="25" fillId="11" borderId="0" xfId="0" applyNumberFormat="1" applyFont="1" applyFill="1" applyAlignment="1">
      <alignment horizontal="left"/>
    </xf>
    <xf numFmtId="0" fontId="25" fillId="11" borderId="0" xfId="0" applyFont="1" applyFill="1" applyAlignment="1">
      <alignment horizontal="right"/>
    </xf>
    <xf numFmtId="0" fontId="29" fillId="11" borderId="0" xfId="0" applyFont="1" applyFill="1"/>
    <xf numFmtId="0" fontId="0" fillId="11" borderId="0" xfId="0" applyFill="1"/>
    <xf numFmtId="0" fontId="32" fillId="11" borderId="0" xfId="0" applyFont="1" applyFill="1"/>
    <xf numFmtId="0" fontId="32" fillId="11" borderId="0" xfId="0" quotePrefix="1" applyNumberFormat="1" applyFont="1" applyFill="1" applyAlignment="1"/>
    <xf numFmtId="0" fontId="33" fillId="11" borderId="0" xfId="0" applyNumberFormat="1" applyFont="1" applyFill="1" applyAlignment="1"/>
    <xf numFmtId="0" fontId="35" fillId="11" borderId="0" xfId="0" applyNumberFormat="1" applyFont="1" applyFill="1" applyAlignment="1"/>
    <xf numFmtId="0" fontId="30" fillId="11" borderId="0" xfId="2" applyFont="1" applyFill="1"/>
    <xf numFmtId="0" fontId="30" fillId="11" borderId="0" xfId="2" applyFont="1" applyFill="1" applyAlignment="1">
      <alignment wrapText="1"/>
    </xf>
    <xf numFmtId="0" fontId="19" fillId="11" borderId="0" xfId="2" applyFont="1" applyFill="1"/>
    <xf numFmtId="0" fontId="19" fillId="11" borderId="0" xfId="2" applyFont="1" applyFill="1" applyAlignment="1"/>
    <xf numFmtId="0" fontId="6" fillId="11" borderId="54" xfId="2" applyFont="1" applyFill="1" applyBorder="1" applyAlignment="1">
      <alignment horizontal="center" vertical="center" wrapText="1"/>
    </xf>
    <xf numFmtId="49" fontId="19" fillId="11" borderId="0" xfId="2" applyNumberFormat="1" applyFont="1" applyFill="1"/>
    <xf numFmtId="2" fontId="19" fillId="11" borderId="0" xfId="2" applyNumberFormat="1" applyFont="1" applyFill="1"/>
    <xf numFmtId="0" fontId="6" fillId="11" borderId="72" xfId="2" applyFont="1" applyFill="1" applyBorder="1" applyAlignment="1">
      <alignment horizontal="left" vertical="center" wrapText="1"/>
    </xf>
    <xf numFmtId="0" fontId="6" fillId="11" borderId="13" xfId="2" applyFont="1" applyFill="1" applyBorder="1" applyAlignment="1">
      <alignment horizontal="left" vertical="center" wrapText="1"/>
    </xf>
    <xf numFmtId="0" fontId="6" fillId="11" borderId="52" xfId="2" applyFont="1" applyFill="1" applyBorder="1" applyAlignment="1">
      <alignment horizontal="center" vertical="center" wrapText="1"/>
    </xf>
    <xf numFmtId="3" fontId="19" fillId="11" borderId="0" xfId="2" applyNumberFormat="1" applyFont="1" applyFill="1"/>
    <xf numFmtId="165" fontId="6" fillId="11" borderId="0" xfId="2" applyNumberFormat="1" applyFont="1" applyFill="1"/>
    <xf numFmtId="0" fontId="6" fillId="11" borderId="11" xfId="2" applyFont="1" applyFill="1" applyBorder="1" applyAlignment="1">
      <alignment horizontal="center" vertical="center"/>
    </xf>
    <xf numFmtId="3" fontId="3" fillId="11" borderId="0" xfId="2" applyNumberFormat="1" applyFont="1" applyFill="1"/>
    <xf numFmtId="0" fontId="6" fillId="11" borderId="53" xfId="2" applyFont="1" applyFill="1" applyBorder="1" applyAlignment="1">
      <alignment horizontal="center" vertical="center"/>
    </xf>
    <xf numFmtId="0" fontId="6" fillId="11" borderId="0" xfId="2" applyFont="1" applyFill="1"/>
    <xf numFmtId="0" fontId="3" fillId="11" borderId="0" xfId="2" applyFont="1" applyFill="1"/>
    <xf numFmtId="0" fontId="6" fillId="11" borderId="62" xfId="2" applyFont="1" applyFill="1" applyBorder="1" applyAlignment="1">
      <alignment horizontal="center" vertical="center" wrapText="1"/>
    </xf>
    <xf numFmtId="0" fontId="6" fillId="11" borderId="17" xfId="2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left" vertical="center" wrapText="1"/>
    </xf>
    <xf numFmtId="0" fontId="6" fillId="11" borderId="65" xfId="2" applyFont="1" applyFill="1" applyBorder="1" applyAlignment="1">
      <alignment horizontal="center" vertical="center" wrapText="1"/>
    </xf>
    <xf numFmtId="0" fontId="19" fillId="11" borderId="0" xfId="2" applyFont="1" applyFill="1" applyAlignment="1">
      <alignment wrapText="1"/>
    </xf>
    <xf numFmtId="0" fontId="5" fillId="11" borderId="0" xfId="0" applyFont="1" applyFill="1" applyAlignment="1">
      <alignment horizontal="right" vertical="top"/>
    </xf>
    <xf numFmtId="168" fontId="19" fillId="11" borderId="30" xfId="3" applyNumberFormat="1" applyFont="1" applyFill="1" applyBorder="1" applyAlignment="1">
      <alignment horizontal="right" vertical="center"/>
    </xf>
    <xf numFmtId="168" fontId="19" fillId="11" borderId="11" xfId="3" applyNumberFormat="1" applyFont="1" applyFill="1" applyBorder="1" applyAlignment="1">
      <alignment horizontal="right" vertical="center"/>
    </xf>
    <xf numFmtId="168" fontId="19" fillId="11" borderId="62" xfId="3" applyNumberFormat="1" applyFont="1" applyFill="1" applyBorder="1" applyAlignment="1">
      <alignment horizontal="right" vertical="center"/>
    </xf>
    <xf numFmtId="168" fontId="19" fillId="11" borderId="30" xfId="2" applyNumberFormat="1" applyFont="1" applyFill="1" applyBorder="1" applyAlignment="1">
      <alignment horizontal="right" vertical="center" wrapText="1"/>
    </xf>
    <xf numFmtId="168" fontId="19" fillId="11" borderId="11" xfId="2" applyNumberFormat="1" applyFont="1" applyFill="1" applyBorder="1" applyAlignment="1">
      <alignment horizontal="right" vertical="center" wrapText="1"/>
    </xf>
    <xf numFmtId="168" fontId="19" fillId="11" borderId="62" xfId="2" applyNumberFormat="1" applyFont="1" applyFill="1" applyBorder="1" applyAlignment="1">
      <alignment horizontal="right" vertical="center" wrapText="1"/>
    </xf>
    <xf numFmtId="168" fontId="19" fillId="11" borderId="25" xfId="2" applyNumberFormat="1" applyFont="1" applyFill="1" applyBorder="1" applyAlignment="1">
      <alignment horizontal="right" vertical="center" wrapText="1"/>
    </xf>
    <xf numFmtId="168" fontId="19" fillId="11" borderId="17" xfId="2" applyNumberFormat="1" applyFont="1" applyFill="1" applyBorder="1" applyAlignment="1">
      <alignment horizontal="right" vertical="center" wrapText="1"/>
    </xf>
    <xf numFmtId="168" fontId="19" fillId="11" borderId="65" xfId="2" applyNumberFormat="1" applyFont="1" applyFill="1" applyBorder="1" applyAlignment="1">
      <alignment horizontal="right" vertical="center" wrapText="1"/>
    </xf>
    <xf numFmtId="49" fontId="9" fillId="11" borderId="7" xfId="0" applyNumberFormat="1" applyFont="1" applyFill="1" applyBorder="1" applyAlignment="1">
      <alignment horizontal="center"/>
    </xf>
    <xf numFmtId="49" fontId="9" fillId="11" borderId="79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/>
    </xf>
    <xf numFmtId="169" fontId="3" fillId="3" borderId="52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69" fontId="3" fillId="3" borderId="60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169" fontId="3" fillId="3" borderId="11" xfId="0" applyNumberFormat="1" applyFont="1" applyFill="1" applyBorder="1" applyAlignment="1">
      <alignment vertical="center"/>
    </xf>
    <xf numFmtId="169" fontId="3" fillId="3" borderId="17" xfId="0" applyNumberFormat="1" applyFont="1" applyFill="1" applyBorder="1" applyAlignment="1">
      <alignment vertical="center"/>
    </xf>
    <xf numFmtId="169" fontId="17" fillId="12" borderId="58" xfId="0" applyNumberFormat="1" applyFont="1" applyFill="1" applyBorder="1" applyAlignment="1">
      <alignment vertical="center"/>
    </xf>
    <xf numFmtId="169" fontId="3" fillId="12" borderId="59" xfId="0" applyNumberFormat="1" applyFont="1" applyFill="1" applyBorder="1" applyAlignment="1">
      <alignment vertical="center"/>
    </xf>
    <xf numFmtId="0" fontId="17" fillId="11" borderId="0" xfId="0" applyFont="1" applyFill="1" applyAlignment="1">
      <alignment horizontal="left" vertical="center"/>
    </xf>
    <xf numFmtId="0" fontId="7" fillId="11" borderId="20" xfId="0" applyFont="1" applyFill="1" applyBorder="1" applyAlignment="1" applyProtection="1">
      <alignment horizontal="left" vertical="center"/>
      <protection locked="0"/>
    </xf>
    <xf numFmtId="0" fontId="7" fillId="11" borderId="72" xfId="0" applyFont="1" applyFill="1" applyBorder="1" applyAlignment="1" applyProtection="1">
      <alignment horizontal="left" vertical="center"/>
      <protection locked="0"/>
    </xf>
    <xf numFmtId="0" fontId="3" fillId="11" borderId="72" xfId="0" applyFont="1" applyFill="1" applyBorder="1" applyAlignment="1" applyProtection="1">
      <alignment horizontal="center" vertical="center"/>
      <protection locked="0"/>
    </xf>
    <xf numFmtId="0" fontId="3" fillId="11" borderId="54" xfId="0" applyFont="1" applyFill="1" applyBorder="1" applyAlignment="1" applyProtection="1">
      <alignment horizontal="center" vertical="center"/>
      <protection locked="0"/>
    </xf>
    <xf numFmtId="0" fontId="7" fillId="11" borderId="17" xfId="0" applyFont="1" applyFill="1" applyBorder="1" applyAlignment="1" applyProtection="1">
      <alignment horizontal="left" vertical="center"/>
      <protection locked="0"/>
    </xf>
    <xf numFmtId="0" fontId="7" fillId="11" borderId="1" xfId="0" applyFont="1" applyFill="1" applyBorder="1" applyAlignment="1" applyProtection="1">
      <alignment horizontal="left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60" xfId="0" applyFont="1" applyFill="1" applyBorder="1" applyAlignment="1" applyProtection="1">
      <alignment horizontal="center" vertical="center"/>
      <protection locked="0"/>
    </xf>
    <xf numFmtId="0" fontId="17" fillId="11" borderId="20" xfId="0" applyFont="1" applyFill="1" applyBorder="1" applyAlignment="1" applyProtection="1">
      <alignment horizontal="left" vertical="center"/>
      <protection locked="0"/>
    </xf>
    <xf numFmtId="0" fontId="17" fillId="11" borderId="72" xfId="0" applyFont="1" applyFill="1" applyBorder="1" applyAlignment="1" applyProtection="1">
      <alignment horizontal="left" vertical="center"/>
      <protection locked="0"/>
    </xf>
    <xf numFmtId="0" fontId="17" fillId="11" borderId="11" xfId="0" applyFont="1" applyFill="1" applyBorder="1" applyAlignment="1">
      <alignment horizontal="left" vertical="center"/>
    </xf>
    <xf numFmtId="0" fontId="17" fillId="11" borderId="13" xfId="0" applyFont="1" applyFill="1" applyBorder="1" applyAlignment="1">
      <alignment horizontal="left" vertical="center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52" xfId="0" applyFont="1" applyFill="1" applyBorder="1" applyAlignment="1" applyProtection="1">
      <alignment horizontal="center" vertical="center"/>
      <protection locked="0"/>
    </xf>
    <xf numFmtId="0" fontId="17" fillId="11" borderId="17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left" vertical="center"/>
    </xf>
    <xf numFmtId="0" fontId="17" fillId="11" borderId="74" xfId="0" applyFont="1" applyFill="1" applyBorder="1" applyAlignment="1">
      <alignment vertical="center" wrapText="1"/>
    </xf>
    <xf numFmtId="0" fontId="26" fillId="11" borderId="74" xfId="0" applyFont="1" applyFill="1" applyBorder="1" applyAlignment="1"/>
    <xf numFmtId="0" fontId="25" fillId="11" borderId="0" xfId="0" applyFont="1" applyFill="1" applyAlignment="1">
      <alignment horizontal="left" vertical="top" wrapText="1"/>
    </xf>
    <xf numFmtId="0" fontId="28" fillId="11" borderId="0" xfId="0" applyFont="1" applyFill="1" applyAlignment="1"/>
    <xf numFmtId="0" fontId="10" fillId="11" borderId="6" xfId="0" applyFont="1" applyFill="1" applyBorder="1" applyAlignment="1">
      <alignment horizontal="center" vertical="center"/>
    </xf>
    <xf numFmtId="0" fontId="10" fillId="11" borderId="75" xfId="0" applyFont="1" applyFill="1" applyBorder="1" applyAlignment="1">
      <alignment horizontal="center" vertical="center"/>
    </xf>
    <xf numFmtId="0" fontId="10" fillId="11" borderId="76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77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74" xfId="0" applyFont="1" applyFill="1" applyBorder="1" applyAlignment="1">
      <alignment horizontal="center" vertical="center"/>
    </xf>
    <xf numFmtId="0" fontId="10" fillId="11" borderId="78" xfId="0" applyFont="1" applyFill="1" applyBorder="1" applyAlignment="1">
      <alignment horizontal="center" vertical="center"/>
    </xf>
    <xf numFmtId="0" fontId="10" fillId="11" borderId="79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10" fillId="11" borderId="59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0" fillId="11" borderId="80" xfId="0" applyFont="1" applyFill="1" applyBorder="1" applyAlignment="1">
      <alignment horizontal="center" vertical="center" wrapText="1"/>
    </xf>
    <xf numFmtId="0" fontId="10" fillId="11" borderId="81" xfId="0" applyFont="1" applyFill="1" applyBorder="1" applyAlignment="1">
      <alignment horizontal="center" vertical="center" wrapText="1"/>
    </xf>
    <xf numFmtId="3" fontId="10" fillId="11" borderId="48" xfId="0" applyNumberFormat="1" applyFont="1" applyFill="1" applyBorder="1" applyAlignment="1">
      <alignment vertical="center"/>
    </xf>
    <xf numFmtId="0" fontId="0" fillId="11" borderId="44" xfId="0" applyFill="1" applyBorder="1" applyAlignment="1">
      <alignment vertical="center"/>
    </xf>
    <xf numFmtId="0" fontId="0" fillId="11" borderId="70" xfId="0" applyFill="1" applyBorder="1" applyAlignment="1">
      <alignment vertical="center"/>
    </xf>
    <xf numFmtId="0" fontId="3" fillId="11" borderId="0" xfId="0" applyFont="1" applyFill="1" applyAlignment="1">
      <alignment horizontal="justify" vertical="top" wrapText="1"/>
    </xf>
    <xf numFmtId="0" fontId="0" fillId="11" borderId="0" xfId="0" applyFill="1" applyAlignment="1">
      <alignment horizontal="justify" vertical="top" wrapText="1"/>
    </xf>
    <xf numFmtId="0" fontId="0" fillId="11" borderId="0" xfId="0" applyFill="1" applyAlignment="1">
      <alignment horizontal="justify" vertical="top"/>
    </xf>
    <xf numFmtId="3" fontId="11" fillId="11" borderId="48" xfId="0" applyNumberFormat="1" applyFont="1" applyFill="1" applyBorder="1" applyAlignment="1">
      <alignment vertical="center"/>
    </xf>
    <xf numFmtId="0" fontId="3" fillId="11" borderId="0" xfId="0" applyFont="1" applyFill="1" applyAlignment="1"/>
    <xf numFmtId="49" fontId="10" fillId="11" borderId="82" xfId="0" applyNumberFormat="1" applyFont="1" applyFill="1" applyBorder="1" applyAlignment="1">
      <alignment horizontal="center" vertical="center"/>
    </xf>
    <xf numFmtId="49" fontId="10" fillId="11" borderId="83" xfId="0" applyNumberFormat="1" applyFont="1" applyFill="1" applyBorder="1" applyAlignment="1">
      <alignment horizontal="center" vertical="center"/>
    </xf>
    <xf numFmtId="168" fontId="11" fillId="3" borderId="42" xfId="0" applyNumberFormat="1" applyFont="1" applyFill="1" applyBorder="1" applyAlignment="1">
      <alignment horizontal="right"/>
    </xf>
    <xf numFmtId="168" fontId="11" fillId="3" borderId="81" xfId="0" applyNumberFormat="1" applyFont="1" applyFill="1" applyBorder="1" applyAlignment="1">
      <alignment horizontal="right"/>
    </xf>
    <xf numFmtId="168" fontId="11" fillId="3" borderId="79" xfId="0" applyNumberFormat="1" applyFont="1" applyFill="1" applyBorder="1" applyAlignment="1">
      <alignment horizontal="right"/>
    </xf>
    <xf numFmtId="168" fontId="11" fillId="3" borderId="59" xfId="0" applyNumberFormat="1" applyFont="1" applyFill="1" applyBorder="1" applyAlignment="1">
      <alignment horizontal="right"/>
    </xf>
    <xf numFmtId="168" fontId="10" fillId="0" borderId="12" xfId="0" applyNumberFormat="1" applyFont="1" applyFill="1" applyBorder="1" applyAlignment="1">
      <alignment horizontal="center"/>
    </xf>
    <xf numFmtId="168" fontId="10" fillId="0" borderId="62" xfId="0" applyNumberFormat="1" applyFont="1" applyFill="1" applyBorder="1" applyAlignment="1">
      <alignment horizontal="center"/>
    </xf>
    <xf numFmtId="168" fontId="10" fillId="0" borderId="46" xfId="0" applyNumberFormat="1" applyFont="1" applyFill="1" applyBorder="1" applyAlignment="1">
      <alignment horizontal="center"/>
    </xf>
    <xf numFmtId="168" fontId="10" fillId="0" borderId="65" xfId="0" applyNumberFormat="1" applyFont="1" applyFill="1" applyBorder="1" applyAlignment="1">
      <alignment horizontal="center"/>
    </xf>
    <xf numFmtId="168" fontId="10" fillId="0" borderId="84" xfId="0" applyNumberFormat="1" applyFont="1" applyFill="1" applyBorder="1" applyAlignment="1">
      <alignment horizontal="center"/>
    </xf>
    <xf numFmtId="168" fontId="10" fillId="0" borderId="71" xfId="0" applyNumberFormat="1" applyFont="1" applyFill="1" applyBorder="1" applyAlignment="1">
      <alignment horizontal="center"/>
    </xf>
    <xf numFmtId="0" fontId="14" fillId="11" borderId="0" xfId="0" applyFont="1" applyFill="1" applyAlignment="1"/>
    <xf numFmtId="0" fontId="11" fillId="11" borderId="85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86" xfId="0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horizontal="center" vertical="center" wrapText="1"/>
    </xf>
    <xf numFmtId="0" fontId="10" fillId="2" borderId="83" xfId="0" applyFont="1" applyFill="1" applyBorder="1" applyAlignment="1">
      <alignment horizontal="center" vertical="center" wrapText="1"/>
    </xf>
    <xf numFmtId="168" fontId="10" fillId="0" borderId="62" xfId="0" applyNumberFormat="1" applyFont="1" applyBorder="1" applyAlignment="1">
      <alignment horizontal="center"/>
    </xf>
    <xf numFmtId="0" fontId="10" fillId="11" borderId="55" xfId="1" applyFont="1" applyFill="1" applyBorder="1" applyAlignment="1">
      <alignment horizontal="center" vertical="center" wrapText="1"/>
    </xf>
    <xf numFmtId="0" fontId="10" fillId="11" borderId="44" xfId="1" applyFont="1" applyFill="1" applyBorder="1" applyAlignment="1">
      <alignment horizontal="center" vertical="center" wrapText="1"/>
    </xf>
    <xf numFmtId="0" fontId="10" fillId="11" borderId="70" xfId="1" applyFont="1" applyFill="1" applyBorder="1" applyAlignment="1">
      <alignment horizontal="center" vertical="center" wrapText="1"/>
    </xf>
    <xf numFmtId="49" fontId="10" fillId="11" borderId="3" xfId="0" applyNumberFormat="1" applyFont="1" applyFill="1" applyBorder="1" applyAlignment="1">
      <alignment horizontal="center" vertical="center"/>
    </xf>
    <xf numFmtId="0" fontId="3" fillId="11" borderId="0" xfId="0" applyFont="1" applyFill="1" applyAlignment="1">
      <alignment horizontal="left" vertical="top" wrapText="1"/>
    </xf>
    <xf numFmtId="0" fontId="11" fillId="11" borderId="49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73" xfId="0" applyFont="1" applyFill="1" applyBorder="1" applyAlignment="1">
      <alignment horizontal="center" vertical="center"/>
    </xf>
    <xf numFmtId="167" fontId="11" fillId="3" borderId="55" xfId="0" applyNumberFormat="1" applyFont="1" applyFill="1" applyBorder="1" applyAlignment="1">
      <alignment horizontal="center" vertical="center"/>
    </xf>
    <xf numFmtId="167" fontId="11" fillId="3" borderId="44" xfId="0" applyNumberFormat="1" applyFont="1" applyFill="1" applyBorder="1" applyAlignment="1">
      <alignment horizontal="center" vertical="center"/>
    </xf>
    <xf numFmtId="167" fontId="11" fillId="3" borderId="70" xfId="0" applyNumberFormat="1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6" xfId="0" applyFont="1" applyFill="1" applyBorder="1" applyAlignment="1">
      <alignment horizontal="center" vertical="center" wrapText="1"/>
    </xf>
    <xf numFmtId="0" fontId="38" fillId="11" borderId="2" xfId="0" applyFont="1" applyFill="1" applyBorder="1" applyAlignment="1">
      <alignment horizontal="center" vertical="center"/>
    </xf>
    <xf numFmtId="0" fontId="39" fillId="11" borderId="3" xfId="0" applyFont="1" applyFill="1" applyBorder="1" applyAlignment="1">
      <alignment horizontal="center" vertical="center"/>
    </xf>
    <xf numFmtId="0" fontId="39" fillId="11" borderId="86" xfId="0" applyFont="1" applyFill="1" applyBorder="1" applyAlignment="1">
      <alignment horizontal="center" vertical="center"/>
    </xf>
    <xf numFmtId="0" fontId="13" fillId="11" borderId="0" xfId="0" applyFont="1" applyFill="1" applyAlignment="1">
      <alignment horizontal="left" vertical="top" wrapText="1"/>
    </xf>
    <xf numFmtId="0" fontId="25" fillId="11" borderId="0" xfId="0" applyFont="1" applyFill="1" applyAlignment="1">
      <alignment horizontal="left" vertical="top"/>
    </xf>
    <xf numFmtId="0" fontId="9" fillId="11" borderId="2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43" xfId="0" applyFont="1" applyFill="1" applyBorder="1" applyAlignment="1">
      <alignment horizontal="center" vertical="center"/>
    </xf>
    <xf numFmtId="0" fontId="9" fillId="11" borderId="75" xfId="0" applyFont="1" applyFill="1" applyBorder="1" applyAlignment="1">
      <alignment horizontal="center" vertical="center"/>
    </xf>
    <xf numFmtId="0" fontId="9" fillId="11" borderId="69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74" xfId="0" applyFont="1" applyFill="1" applyBorder="1" applyAlignment="1">
      <alignment horizontal="center" vertical="center"/>
    </xf>
    <xf numFmtId="2" fontId="9" fillId="11" borderId="11" xfId="0" applyNumberFormat="1" applyFont="1" applyFill="1" applyBorder="1" applyAlignment="1">
      <alignment horizontal="center" vertical="center"/>
    </xf>
    <xf numFmtId="2" fontId="0" fillId="11" borderId="11" xfId="0" applyNumberFormat="1" applyFill="1" applyBorder="1" applyAlignment="1">
      <alignment horizontal="center" vertical="center"/>
    </xf>
    <xf numFmtId="2" fontId="0" fillId="11" borderId="17" xfId="0" applyNumberFormat="1" applyFill="1" applyBorder="1" applyAlignment="1">
      <alignment horizontal="center" vertical="center"/>
    </xf>
    <xf numFmtId="0" fontId="9" fillId="11" borderId="20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2" fontId="9" fillId="11" borderId="52" xfId="0" applyNumberFormat="1" applyFont="1" applyFill="1" applyBorder="1" applyAlignment="1">
      <alignment horizontal="center" vertical="center"/>
    </xf>
    <xf numFmtId="2" fontId="0" fillId="11" borderId="52" xfId="0" applyNumberFormat="1" applyFill="1" applyBorder="1" applyAlignment="1">
      <alignment horizontal="center" vertical="center"/>
    </xf>
    <xf numFmtId="2" fontId="0" fillId="11" borderId="60" xfId="0" applyNumberFormat="1" applyFill="1" applyBorder="1" applyAlignment="1">
      <alignment horizontal="center" vertical="center"/>
    </xf>
    <xf numFmtId="0" fontId="9" fillId="11" borderId="54" xfId="0" applyFont="1" applyFill="1" applyBorder="1" applyAlignment="1">
      <alignment horizontal="center" vertical="center" wrapText="1"/>
    </xf>
    <xf numFmtId="0" fontId="0" fillId="11" borderId="52" xfId="0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vertical="center" wrapText="1"/>
    </xf>
    <xf numFmtId="0" fontId="26" fillId="11" borderId="0" xfId="0" applyFont="1" applyFill="1" applyBorder="1" applyAlignment="1"/>
    <xf numFmtId="2" fontId="9" fillId="11" borderId="53" xfId="0" applyNumberFormat="1" applyFont="1" applyFill="1" applyBorder="1" applyAlignment="1">
      <alignment horizontal="center" vertical="center"/>
    </xf>
    <xf numFmtId="2" fontId="9" fillId="11" borderId="14" xfId="0" applyNumberFormat="1" applyFont="1" applyFill="1" applyBorder="1" applyAlignment="1">
      <alignment horizontal="center" vertical="center"/>
    </xf>
    <xf numFmtId="2" fontId="9" fillId="11" borderId="58" xfId="0" applyNumberFormat="1" applyFont="1" applyFill="1" applyBorder="1" applyAlignment="1">
      <alignment horizontal="center" vertical="center"/>
    </xf>
    <xf numFmtId="49" fontId="9" fillId="11" borderId="87" xfId="0" applyNumberFormat="1" applyFont="1" applyFill="1" applyBorder="1" applyAlignment="1">
      <alignment horizontal="center"/>
    </xf>
    <xf numFmtId="49" fontId="9" fillId="11" borderId="3" xfId="0" applyNumberFormat="1" applyFont="1" applyFill="1" applyBorder="1" applyAlignment="1">
      <alignment horizontal="center"/>
    </xf>
    <xf numFmtId="2" fontId="9" fillId="11" borderId="36" xfId="0" applyNumberFormat="1" applyFont="1" applyFill="1" applyBorder="1" applyAlignment="1">
      <alignment horizontal="center" vertical="center"/>
    </xf>
    <xf numFmtId="2" fontId="9" fillId="11" borderId="33" xfId="0" applyNumberFormat="1" applyFont="1" applyFill="1" applyBorder="1" applyAlignment="1">
      <alignment horizontal="center" vertical="center"/>
    </xf>
    <xf numFmtId="2" fontId="9" fillId="11" borderId="59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" fillId="11" borderId="55" xfId="0" applyFont="1" applyFill="1" applyBorder="1" applyAlignment="1">
      <alignment horizontal="center" vertical="center" wrapText="1"/>
    </xf>
    <xf numFmtId="0" fontId="4" fillId="11" borderId="44" xfId="0" applyFont="1" applyFill="1" applyBorder="1" applyAlignment="1">
      <alignment horizontal="center" vertical="center" wrapText="1"/>
    </xf>
    <xf numFmtId="0" fontId="4" fillId="11" borderId="70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86" xfId="0" applyNumberFormat="1" applyFont="1" applyBorder="1" applyAlignment="1">
      <alignment horizontal="center" vertical="center"/>
    </xf>
    <xf numFmtId="0" fontId="37" fillId="11" borderId="0" xfId="0" applyFont="1" applyFill="1" applyAlignment="1">
      <alignment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49" fontId="9" fillId="11" borderId="43" xfId="0" applyNumberFormat="1" applyFont="1" applyFill="1" applyBorder="1" applyAlignment="1">
      <alignment horizontal="center"/>
    </xf>
    <xf numFmtId="49" fontId="9" fillId="11" borderId="75" xfId="0" applyNumberFormat="1" applyFont="1" applyFill="1" applyBorder="1" applyAlignment="1">
      <alignment horizontal="center"/>
    </xf>
    <xf numFmtId="0" fontId="38" fillId="11" borderId="2" xfId="0" applyFont="1" applyFill="1" applyBorder="1" applyAlignment="1">
      <alignment horizontal="center" vertical="center" wrapText="1"/>
    </xf>
    <xf numFmtId="0" fontId="38" fillId="11" borderId="3" xfId="0" applyFont="1" applyFill="1" applyBorder="1" applyAlignment="1">
      <alignment horizontal="center" vertical="center" wrapText="1"/>
    </xf>
    <xf numFmtId="0" fontId="38" fillId="11" borderId="86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0" fontId="42" fillId="11" borderId="0" xfId="0" applyFont="1" applyFill="1" applyAlignment="1">
      <alignment horizontal="left" wrapText="1"/>
    </xf>
    <xf numFmtId="0" fontId="10" fillId="11" borderId="0" xfId="0" applyNumberFormat="1" applyFont="1" applyFill="1" applyAlignment="1">
      <alignment horizontal="left" wrapText="1"/>
    </xf>
    <xf numFmtId="0" fontId="11" fillId="0" borderId="7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1" xfId="0" applyBorder="1" applyAlignment="1">
      <alignment horizontal="center"/>
    </xf>
    <xf numFmtId="0" fontId="14" fillId="5" borderId="10" xfId="0" applyFont="1" applyFill="1" applyBorder="1" applyAlignment="1">
      <alignment horizontal="right"/>
    </xf>
    <xf numFmtId="0" fontId="22" fillId="5" borderId="66" xfId="0" applyFont="1" applyFill="1" applyBorder="1" applyAlignment="1">
      <alignment horizontal="right"/>
    </xf>
    <xf numFmtId="0" fontId="14" fillId="5" borderId="10" xfId="0" applyFont="1" applyFill="1" applyBorder="1" applyAlignment="1">
      <alignment horizontal="center"/>
    </xf>
    <xf numFmtId="0" fontId="14" fillId="5" borderId="66" xfId="0" applyFont="1" applyFill="1" applyBorder="1" applyAlignment="1">
      <alignment horizontal="center"/>
    </xf>
    <xf numFmtId="0" fontId="14" fillId="5" borderId="62" xfId="0" applyFont="1" applyFill="1" applyBorder="1" applyAlignment="1">
      <alignment horizontal="center"/>
    </xf>
    <xf numFmtId="0" fontId="32" fillId="11" borderId="69" xfId="0" quotePrefix="1" applyNumberFormat="1" applyFont="1" applyFill="1" applyBorder="1" applyAlignment="1">
      <alignment horizontal="left" wrapText="1"/>
    </xf>
    <xf numFmtId="0" fontId="32" fillId="11" borderId="0" xfId="0" quotePrefix="1" applyNumberFormat="1" applyFont="1" applyFill="1" applyAlignment="1">
      <alignment horizontal="left" wrapText="1"/>
    </xf>
    <xf numFmtId="0" fontId="32" fillId="11" borderId="0" xfId="0" applyNumberFormat="1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right"/>
    </xf>
    <xf numFmtId="0" fontId="0" fillId="0" borderId="66" xfId="0" applyBorder="1" applyAlignment="1">
      <alignment horizontal="right"/>
    </xf>
    <xf numFmtId="0" fontId="33" fillId="11" borderId="0" xfId="0" applyFont="1" applyFill="1" applyAlignment="1">
      <alignment vertical="center" wrapText="1"/>
    </xf>
    <xf numFmtId="0" fontId="32" fillId="11" borderId="0" xfId="0" applyFont="1" applyFill="1" applyAlignment="1">
      <alignment vertical="center" wrapText="1"/>
    </xf>
    <xf numFmtId="0" fontId="10" fillId="11" borderId="0" xfId="0" applyFont="1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10" fillId="0" borderId="4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3" xfId="0" applyBorder="1" applyAlignment="1">
      <alignment horizontal="center"/>
    </xf>
    <xf numFmtId="0" fontId="11" fillId="0" borderId="7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4" fontId="11" fillId="0" borderId="7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6" fillId="11" borderId="0" xfId="2" applyFont="1" applyFill="1" applyAlignment="1">
      <alignment wrapText="1"/>
    </xf>
    <xf numFmtId="0" fontId="0" fillId="11" borderId="0" xfId="0" applyFill="1" applyAlignment="1">
      <alignment wrapText="1"/>
    </xf>
    <xf numFmtId="0" fontId="0" fillId="11" borderId="74" xfId="0" applyFill="1" applyBorder="1" applyAlignment="1"/>
    <xf numFmtId="0" fontId="6" fillId="0" borderId="7" xfId="2" applyFont="1" applyBorder="1" applyAlignment="1">
      <alignment horizontal="center"/>
    </xf>
    <xf numFmtId="0" fontId="6" fillId="0" borderId="58" xfId="2" applyFont="1" applyBorder="1" applyAlignment="1">
      <alignment horizontal="center"/>
    </xf>
    <xf numFmtId="0" fontId="6" fillId="11" borderId="20" xfId="2" applyFont="1" applyFill="1" applyBorder="1" applyAlignment="1">
      <alignment horizontal="center" vertical="center"/>
    </xf>
    <xf numFmtId="0" fontId="6" fillId="11" borderId="11" xfId="2" applyFont="1" applyFill="1" applyBorder="1" applyAlignment="1">
      <alignment horizontal="center" vertical="center"/>
    </xf>
    <xf numFmtId="0" fontId="6" fillId="11" borderId="43" xfId="2" applyFont="1" applyFill="1" applyBorder="1" applyAlignment="1">
      <alignment horizontal="left" vertical="center" wrapText="1"/>
    </xf>
    <xf numFmtId="0" fontId="0" fillId="11" borderId="76" xfId="0" applyFill="1" applyBorder="1" applyAlignment="1">
      <alignment horizontal="left" vertical="center" wrapText="1"/>
    </xf>
    <xf numFmtId="0" fontId="6" fillId="11" borderId="18" xfId="2" applyFont="1" applyFill="1" applyBorder="1" applyAlignment="1">
      <alignment horizontal="left" vertical="center" wrapText="1"/>
    </xf>
    <xf numFmtId="0" fontId="0" fillId="11" borderId="78" xfId="0" applyFill="1" applyBorder="1" applyAlignment="1">
      <alignment horizontal="left" vertical="center" wrapText="1"/>
    </xf>
  </cellXfs>
  <cellStyles count="4">
    <cellStyle name="Normalny" xfId="0" builtinId="0"/>
    <cellStyle name="Normalny_Ramowy_projekt_planu_rozwoju_wykonanie_za_2008" xfId="1"/>
    <cellStyle name="Normalny_Tabelka 7 2 -plan rozwoju " xfId="2"/>
    <cellStyle name="Normalny_Tabelka 7 2 -plan rozwoju _plan rozwoju" xfId="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20</xdr:row>
      <xdr:rowOff>142875</xdr:rowOff>
    </xdr:from>
    <xdr:to>
      <xdr:col>5</xdr:col>
      <xdr:colOff>47625</xdr:colOff>
      <xdr:row>49</xdr:row>
      <xdr:rowOff>142875</xdr:rowOff>
    </xdr:to>
    <xdr:sp macro="" textlink="">
      <xdr:nvSpPr>
        <xdr:cNvPr id="2" name="pole tekstowe 1"/>
        <xdr:cNvSpPr txBox="1"/>
      </xdr:nvSpPr>
      <xdr:spPr>
        <a:xfrm>
          <a:off x="190500" y="3886200"/>
          <a:ext cx="4095750" cy="469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02-222 Warszawa, Al. Jerozolimskie 181, który jest administratorem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Al. Jerozolimskie 181, 02-222 Warszawa, z dopiskiem: „Inspektor ochrony danych”.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BreakPreview" zoomScale="60" zoomScaleNormal="100" workbookViewId="0">
      <selection activeCell="G37" sqref="G37"/>
    </sheetView>
  </sheetViews>
  <sheetFormatPr defaultRowHeight="12.75"/>
  <cols>
    <col min="1" max="1" width="3.140625" style="142" customWidth="1"/>
    <col min="2" max="2" width="6.85546875" style="142" customWidth="1"/>
    <col min="3" max="3" width="21.140625" style="142" customWidth="1"/>
    <col min="4" max="4" width="15.5703125" style="142" customWidth="1"/>
    <col min="5" max="5" width="16.85546875" style="142" customWidth="1"/>
    <col min="6" max="6" width="3.85546875" style="142" customWidth="1"/>
    <col min="7" max="16384" width="9.140625" style="142"/>
  </cols>
  <sheetData>
    <row r="1" spans="1:11" ht="13.5" thickBot="1"/>
    <row r="2" spans="1:11" s="143" customFormat="1" ht="20.100000000000001" customHeight="1">
      <c r="B2" s="480" t="s">
        <v>284</v>
      </c>
      <c r="C2" s="481"/>
      <c r="D2" s="474"/>
      <c r="E2" s="475"/>
      <c r="K2" s="144"/>
    </row>
    <row r="3" spans="1:11" s="143" customFormat="1" ht="20.100000000000001" customHeight="1">
      <c r="B3" s="482" t="s">
        <v>285</v>
      </c>
      <c r="C3" s="483"/>
      <c r="D3" s="484"/>
      <c r="E3" s="485"/>
      <c r="H3" s="145"/>
      <c r="I3" s="145"/>
      <c r="J3" s="145"/>
      <c r="K3" s="142"/>
    </row>
    <row r="4" spans="1:11" s="143" customFormat="1" ht="20.100000000000001" customHeight="1" thickBot="1">
      <c r="B4" s="486" t="s">
        <v>286</v>
      </c>
      <c r="C4" s="487"/>
      <c r="D4" s="478"/>
      <c r="E4" s="479"/>
    </row>
    <row r="5" spans="1:11" s="143" customFormat="1" ht="9" customHeight="1">
      <c r="B5" s="146"/>
      <c r="C5" s="147"/>
      <c r="D5" s="148"/>
      <c r="E5" s="149"/>
    </row>
    <row r="6" spans="1:11" s="143" customFormat="1" ht="20.100000000000001" customHeight="1" thickBot="1">
      <c r="B6" s="471" t="s">
        <v>287</v>
      </c>
      <c r="C6" s="471"/>
      <c r="D6" s="142"/>
    </row>
    <row r="7" spans="1:11" s="143" customFormat="1" ht="20.100000000000001" customHeight="1">
      <c r="B7" s="472" t="s">
        <v>288</v>
      </c>
      <c r="C7" s="473"/>
      <c r="D7" s="474"/>
      <c r="E7" s="475"/>
    </row>
    <row r="8" spans="1:11" s="143" customFormat="1" ht="20.100000000000001" customHeight="1" thickBot="1">
      <c r="B8" s="476" t="s">
        <v>289</v>
      </c>
      <c r="C8" s="477"/>
      <c r="D8" s="478"/>
      <c r="E8" s="479"/>
    </row>
    <row r="10" spans="1:11" s="151" customFormat="1">
      <c r="A10" s="150" t="s">
        <v>163</v>
      </c>
      <c r="B10" s="151" t="s">
        <v>50</v>
      </c>
    </row>
    <row r="11" spans="1:11" s="151" customFormat="1">
      <c r="A11" s="150"/>
    </row>
    <row r="12" spans="1:11" s="151" customFormat="1" ht="13.5" thickBot="1">
      <c r="B12" s="152" t="s">
        <v>121</v>
      </c>
    </row>
    <row r="13" spans="1:11" ht="13.5" thickBot="1">
      <c r="B13" s="153" t="s">
        <v>51</v>
      </c>
      <c r="C13" s="154" t="s">
        <v>48</v>
      </c>
      <c r="D13" s="155" t="s">
        <v>49</v>
      </c>
      <c r="E13" s="156" t="s">
        <v>209</v>
      </c>
    </row>
    <row r="14" spans="1:11">
      <c r="B14" s="157"/>
      <c r="C14" s="158"/>
      <c r="D14" s="159"/>
      <c r="E14" s="160"/>
    </row>
    <row r="15" spans="1:11">
      <c r="B15" s="161"/>
      <c r="C15" s="162"/>
      <c r="D15" s="163"/>
      <c r="E15" s="164"/>
    </row>
    <row r="16" spans="1:11">
      <c r="B16" s="161"/>
      <c r="C16" s="162"/>
      <c r="D16" s="163"/>
      <c r="E16" s="164"/>
    </row>
    <row r="17" spans="2:5">
      <c r="B17" s="161"/>
      <c r="C17" s="162"/>
      <c r="D17" s="163"/>
      <c r="E17" s="164"/>
    </row>
    <row r="18" spans="2:5">
      <c r="B18" s="161"/>
      <c r="C18" s="162"/>
      <c r="D18" s="163"/>
      <c r="E18" s="164"/>
    </row>
    <row r="19" spans="2:5">
      <c r="B19" s="161"/>
      <c r="C19" s="162"/>
      <c r="D19" s="163"/>
      <c r="E19" s="164"/>
    </row>
    <row r="20" spans="2:5" ht="13.5" thickBot="1">
      <c r="B20" s="165"/>
      <c r="C20" s="166"/>
      <c r="D20" s="167"/>
      <c r="E20" s="168"/>
    </row>
  </sheetData>
  <mergeCells count="11">
    <mergeCell ref="B2:C2"/>
    <mergeCell ref="D2:E2"/>
    <mergeCell ref="B3:C3"/>
    <mergeCell ref="D3:E3"/>
    <mergeCell ref="B4:C4"/>
    <mergeCell ref="D4:E4"/>
    <mergeCell ref="B6:C6"/>
    <mergeCell ref="B7:C7"/>
    <mergeCell ref="D7:E7"/>
    <mergeCell ref="B8:C8"/>
    <mergeCell ref="D8:E8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9"/>
  <sheetViews>
    <sheetView view="pageBreakPreview" zoomScale="60" zoomScaleNormal="100" workbookViewId="0"/>
  </sheetViews>
  <sheetFormatPr defaultRowHeight="12.75"/>
  <cols>
    <col min="1" max="1" width="4.28515625" style="142" customWidth="1"/>
    <col min="2" max="2" width="38" style="142" customWidth="1"/>
    <col min="3" max="3" width="4.85546875" style="142" customWidth="1"/>
    <col min="4" max="4" width="6.28515625" style="142" customWidth="1"/>
    <col min="5" max="7" width="15.28515625" style="142" customWidth="1"/>
    <col min="8" max="12" width="14.140625" style="142" customWidth="1"/>
    <col min="13" max="16384" width="9.140625" style="142"/>
  </cols>
  <sheetData>
    <row r="2" spans="1:18" ht="27.75" customHeight="1">
      <c r="A2" s="252" t="s">
        <v>164</v>
      </c>
      <c r="B2" s="490" t="s">
        <v>2</v>
      </c>
      <c r="C2" s="490"/>
      <c r="D2" s="490"/>
      <c r="E2" s="490"/>
      <c r="F2" s="490"/>
      <c r="G2" s="490"/>
      <c r="H2" s="490"/>
      <c r="I2" s="491"/>
      <c r="J2" s="491"/>
      <c r="K2" s="491"/>
      <c r="L2" s="491"/>
    </row>
    <row r="3" spans="1:18" ht="15.75" customHeight="1">
      <c r="A3" s="252"/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  <c r="N3" s="255"/>
      <c r="O3" s="255"/>
      <c r="P3" s="255"/>
    </row>
    <row r="4" spans="1:18" ht="14.25">
      <c r="A4" s="252"/>
      <c r="B4" s="256" t="s">
        <v>122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8" ht="28.5" customHeight="1" thickBot="1">
      <c r="A5" s="258"/>
      <c r="B5" s="488"/>
      <c r="C5" s="489"/>
      <c r="D5" s="489"/>
      <c r="E5" s="489"/>
      <c r="F5" s="489"/>
      <c r="G5" s="489"/>
      <c r="H5" s="489"/>
      <c r="I5" s="489"/>
      <c r="J5" s="489"/>
      <c r="K5" s="489"/>
      <c r="L5" s="489"/>
    </row>
    <row r="6" spans="1:18" ht="14.25" customHeight="1">
      <c r="B6" s="492" t="s">
        <v>3</v>
      </c>
      <c r="C6" s="493"/>
      <c r="D6" s="494"/>
      <c r="E6" s="501" t="s">
        <v>296</v>
      </c>
      <c r="F6" s="501" t="s">
        <v>295</v>
      </c>
      <c r="G6" s="501" t="s">
        <v>294</v>
      </c>
      <c r="H6" s="504" t="s">
        <v>270</v>
      </c>
      <c r="I6" s="501" t="s">
        <v>271</v>
      </c>
      <c r="J6" s="504" t="s">
        <v>297</v>
      </c>
      <c r="K6" s="501" t="s">
        <v>298</v>
      </c>
      <c r="L6" s="501" t="s">
        <v>232</v>
      </c>
    </row>
    <row r="7" spans="1:18" ht="14.25" customHeight="1">
      <c r="B7" s="495"/>
      <c r="C7" s="496"/>
      <c r="D7" s="497"/>
      <c r="E7" s="502"/>
      <c r="F7" s="502"/>
      <c r="G7" s="502"/>
      <c r="H7" s="505"/>
      <c r="I7" s="502"/>
      <c r="J7" s="505"/>
      <c r="K7" s="502"/>
      <c r="L7" s="502"/>
    </row>
    <row r="8" spans="1:18" ht="15" customHeight="1" thickBot="1">
      <c r="B8" s="498"/>
      <c r="C8" s="499"/>
      <c r="D8" s="500"/>
      <c r="E8" s="503"/>
      <c r="F8" s="503"/>
      <c r="G8" s="503"/>
      <c r="H8" s="506"/>
      <c r="I8" s="503"/>
      <c r="J8" s="506"/>
      <c r="K8" s="503"/>
      <c r="L8" s="503"/>
    </row>
    <row r="9" spans="1:18" ht="13.5" thickBot="1">
      <c r="B9" s="189" t="s">
        <v>4</v>
      </c>
      <c r="C9" s="188"/>
      <c r="D9" s="188"/>
      <c r="E9" s="259" t="s">
        <v>5</v>
      </c>
      <c r="F9" s="259" t="s">
        <v>6</v>
      </c>
      <c r="G9" s="259" t="s">
        <v>7</v>
      </c>
      <c r="H9" s="260" t="s">
        <v>8</v>
      </c>
      <c r="I9" s="260" t="s">
        <v>9</v>
      </c>
      <c r="J9" s="261" t="s">
        <v>17</v>
      </c>
      <c r="K9" s="260" t="s">
        <v>18</v>
      </c>
      <c r="L9" s="262" t="s">
        <v>19</v>
      </c>
    </row>
    <row r="10" spans="1:18">
      <c r="B10" s="263" t="s">
        <v>10</v>
      </c>
      <c r="C10" s="264" t="s">
        <v>4</v>
      </c>
      <c r="D10" s="3"/>
      <c r="E10" s="4"/>
      <c r="F10" s="4"/>
      <c r="G10" s="4"/>
      <c r="H10" s="4"/>
      <c r="I10" s="4"/>
      <c r="J10" s="4"/>
      <c r="K10" s="4"/>
      <c r="L10" s="97"/>
    </row>
    <row r="11" spans="1:18">
      <c r="B11" s="265" t="s">
        <v>243</v>
      </c>
      <c r="C11" s="266" t="s">
        <v>5</v>
      </c>
      <c r="D11" s="267" t="s">
        <v>11</v>
      </c>
      <c r="E11" s="298"/>
      <c r="F11" s="298"/>
      <c r="G11" s="298"/>
      <c r="H11" s="299"/>
      <c r="I11" s="300"/>
      <c r="J11" s="299"/>
      <c r="K11" s="300"/>
      <c r="L11" s="507"/>
    </row>
    <row r="12" spans="1:18">
      <c r="B12" s="268" t="s">
        <v>244</v>
      </c>
      <c r="C12" s="266" t="s">
        <v>6</v>
      </c>
      <c r="D12" s="267" t="s">
        <v>11</v>
      </c>
      <c r="E12" s="298"/>
      <c r="F12" s="298"/>
      <c r="G12" s="298"/>
      <c r="H12" s="299"/>
      <c r="I12" s="300"/>
      <c r="J12" s="299"/>
      <c r="K12" s="300"/>
      <c r="L12" s="508"/>
    </row>
    <row r="13" spans="1:18">
      <c r="B13" s="265" t="s">
        <v>12</v>
      </c>
      <c r="C13" s="269" t="s">
        <v>7</v>
      </c>
      <c r="D13" s="267" t="s">
        <v>13</v>
      </c>
      <c r="E13" s="298"/>
      <c r="F13" s="298"/>
      <c r="G13" s="298"/>
      <c r="H13" s="301"/>
      <c r="I13" s="300"/>
      <c r="J13" s="301"/>
      <c r="K13" s="300"/>
      <c r="L13" s="508"/>
    </row>
    <row r="14" spans="1:18" ht="13.5" thickBot="1">
      <c r="B14" s="270" t="s">
        <v>14</v>
      </c>
      <c r="C14" s="271" t="s">
        <v>8</v>
      </c>
      <c r="D14" s="272" t="s">
        <v>15</v>
      </c>
      <c r="E14" s="302"/>
      <c r="F14" s="302"/>
      <c r="G14" s="302"/>
      <c r="H14" s="303"/>
      <c r="I14" s="304"/>
      <c r="J14" s="303"/>
      <c r="K14" s="304"/>
      <c r="L14" s="509"/>
    </row>
    <row r="15" spans="1:18">
      <c r="B15" s="263" t="s">
        <v>16</v>
      </c>
      <c r="C15" s="264" t="s">
        <v>9</v>
      </c>
      <c r="D15" s="3"/>
      <c r="E15" s="305"/>
      <c r="F15" s="305"/>
      <c r="G15" s="305"/>
      <c r="H15" s="305"/>
      <c r="I15" s="305"/>
      <c r="J15" s="305"/>
      <c r="K15" s="305"/>
      <c r="L15" s="97"/>
    </row>
    <row r="16" spans="1:18">
      <c r="B16" s="265" t="s">
        <v>243</v>
      </c>
      <c r="C16" s="266" t="s">
        <v>17</v>
      </c>
      <c r="D16" s="267" t="s">
        <v>11</v>
      </c>
      <c r="E16" s="298"/>
      <c r="F16" s="298"/>
      <c r="G16" s="298"/>
      <c r="H16" s="299"/>
      <c r="I16" s="300"/>
      <c r="J16" s="299"/>
      <c r="K16" s="300"/>
      <c r="L16" s="507"/>
      <c r="M16" s="273"/>
      <c r="N16" s="273"/>
      <c r="O16" s="273"/>
      <c r="P16" s="273"/>
      <c r="Q16" s="273"/>
      <c r="R16" s="273"/>
    </row>
    <row r="17" spans="2:18">
      <c r="B17" s="268" t="s">
        <v>244</v>
      </c>
      <c r="C17" s="266" t="s">
        <v>18</v>
      </c>
      <c r="D17" s="267" t="s">
        <v>11</v>
      </c>
      <c r="E17" s="298"/>
      <c r="F17" s="298"/>
      <c r="G17" s="298"/>
      <c r="H17" s="299"/>
      <c r="I17" s="300"/>
      <c r="J17" s="299"/>
      <c r="K17" s="300"/>
      <c r="L17" s="508"/>
      <c r="M17" s="273"/>
      <c r="N17" s="273"/>
      <c r="O17" s="273"/>
      <c r="P17" s="273"/>
      <c r="Q17" s="273"/>
      <c r="R17" s="273"/>
    </row>
    <row r="18" spans="2:18">
      <c r="B18" s="265" t="s">
        <v>12</v>
      </c>
      <c r="C18" s="269" t="s">
        <v>19</v>
      </c>
      <c r="D18" s="267" t="s">
        <v>13</v>
      </c>
      <c r="E18" s="298"/>
      <c r="F18" s="298"/>
      <c r="G18" s="298"/>
      <c r="H18" s="301"/>
      <c r="I18" s="300"/>
      <c r="J18" s="301"/>
      <c r="K18" s="300"/>
      <c r="L18" s="508"/>
      <c r="M18" s="273"/>
      <c r="N18" s="273"/>
      <c r="O18" s="273"/>
      <c r="P18" s="273"/>
      <c r="Q18" s="273"/>
      <c r="R18" s="273"/>
    </row>
    <row r="19" spans="2:18" ht="13.5" thickBot="1">
      <c r="B19" s="270" t="s">
        <v>14</v>
      </c>
      <c r="C19" s="271" t="s">
        <v>20</v>
      </c>
      <c r="D19" s="272" t="s">
        <v>15</v>
      </c>
      <c r="E19" s="302"/>
      <c r="F19" s="302"/>
      <c r="G19" s="302"/>
      <c r="H19" s="303"/>
      <c r="I19" s="304"/>
      <c r="J19" s="303"/>
      <c r="K19" s="304"/>
      <c r="L19" s="509"/>
      <c r="M19" s="273"/>
      <c r="N19" s="273"/>
      <c r="O19" s="273"/>
      <c r="P19" s="273"/>
      <c r="Q19" s="273"/>
      <c r="R19" s="273"/>
    </row>
    <row r="20" spans="2:18">
      <c r="B20" s="263" t="s">
        <v>21</v>
      </c>
      <c r="C20" s="264" t="s">
        <v>22</v>
      </c>
      <c r="D20" s="3"/>
      <c r="E20" s="305"/>
      <c r="F20" s="305"/>
      <c r="G20" s="305"/>
      <c r="H20" s="305"/>
      <c r="I20" s="305"/>
      <c r="J20" s="305"/>
      <c r="K20" s="305"/>
      <c r="L20" s="97"/>
      <c r="M20" s="273"/>
      <c r="N20" s="273"/>
      <c r="O20" s="273"/>
      <c r="P20" s="273"/>
      <c r="Q20" s="273"/>
      <c r="R20" s="273"/>
    </row>
    <row r="21" spans="2:18">
      <c r="B21" s="265" t="s">
        <v>245</v>
      </c>
      <c r="C21" s="266" t="s">
        <v>23</v>
      </c>
      <c r="D21" s="267" t="s">
        <v>11</v>
      </c>
      <c r="E21" s="298"/>
      <c r="F21" s="298"/>
      <c r="G21" s="298"/>
      <c r="H21" s="299"/>
      <c r="I21" s="300"/>
      <c r="J21" s="299"/>
      <c r="K21" s="300"/>
      <c r="L21" s="507"/>
      <c r="M21" s="273"/>
      <c r="N21" s="273"/>
      <c r="O21" s="273"/>
      <c r="P21" s="273"/>
      <c r="Q21" s="273"/>
      <c r="R21" s="274"/>
    </row>
    <row r="22" spans="2:18">
      <c r="B22" s="268" t="s">
        <v>244</v>
      </c>
      <c r="C22" s="266" t="s">
        <v>24</v>
      </c>
      <c r="D22" s="267" t="s">
        <v>11</v>
      </c>
      <c r="E22" s="298"/>
      <c r="F22" s="298"/>
      <c r="G22" s="298"/>
      <c r="H22" s="299"/>
      <c r="I22" s="300"/>
      <c r="J22" s="299"/>
      <c r="K22" s="300"/>
      <c r="L22" s="508"/>
      <c r="M22" s="273"/>
      <c r="N22" s="273"/>
      <c r="O22" s="273"/>
      <c r="P22" s="274"/>
      <c r="Q22" s="273"/>
      <c r="R22" s="273"/>
    </row>
    <row r="23" spans="2:18">
      <c r="B23" s="265" t="s">
        <v>12</v>
      </c>
      <c r="C23" s="266" t="s">
        <v>25</v>
      </c>
      <c r="D23" s="267" t="s">
        <v>13</v>
      </c>
      <c r="E23" s="298"/>
      <c r="F23" s="298"/>
      <c r="G23" s="298"/>
      <c r="H23" s="301"/>
      <c r="I23" s="300"/>
      <c r="J23" s="301"/>
      <c r="K23" s="300"/>
      <c r="L23" s="508"/>
      <c r="M23" s="273"/>
      <c r="N23" s="273"/>
      <c r="O23" s="273"/>
      <c r="P23" s="273"/>
      <c r="Q23" s="273"/>
      <c r="R23" s="273"/>
    </row>
    <row r="24" spans="2:18" ht="13.5" thickBot="1">
      <c r="B24" s="270" t="s">
        <v>14</v>
      </c>
      <c r="C24" s="271" t="s">
        <v>26</v>
      </c>
      <c r="D24" s="272" t="s">
        <v>15</v>
      </c>
      <c r="E24" s="302"/>
      <c r="F24" s="302"/>
      <c r="G24" s="302"/>
      <c r="H24" s="303"/>
      <c r="I24" s="304"/>
      <c r="J24" s="303"/>
      <c r="K24" s="304"/>
      <c r="L24" s="509"/>
      <c r="M24" s="273"/>
      <c r="N24" s="273"/>
      <c r="O24" s="273"/>
      <c r="P24" s="273"/>
      <c r="Q24" s="273"/>
      <c r="R24" s="273"/>
    </row>
    <row r="25" spans="2:18">
      <c r="B25" s="263" t="s">
        <v>27</v>
      </c>
      <c r="C25" s="275" t="s">
        <v>28</v>
      </c>
      <c r="D25" s="3"/>
      <c r="E25" s="305"/>
      <c r="F25" s="305"/>
      <c r="G25" s="305"/>
      <c r="H25" s="305"/>
      <c r="I25" s="305"/>
      <c r="J25" s="305"/>
      <c r="K25" s="305"/>
      <c r="L25" s="97"/>
      <c r="M25" s="273"/>
      <c r="N25" s="273"/>
      <c r="O25" s="274"/>
      <c r="P25" s="273"/>
      <c r="Q25" s="273"/>
      <c r="R25" s="273"/>
    </row>
    <row r="26" spans="2:18">
      <c r="B26" s="265" t="s">
        <v>243</v>
      </c>
      <c r="C26" s="276" t="s">
        <v>29</v>
      </c>
      <c r="D26" s="267" t="s">
        <v>11</v>
      </c>
      <c r="E26" s="298"/>
      <c r="F26" s="298"/>
      <c r="G26" s="298"/>
      <c r="H26" s="301"/>
      <c r="I26" s="300"/>
      <c r="J26" s="301"/>
      <c r="K26" s="300"/>
      <c r="L26" s="507"/>
      <c r="M26" s="273"/>
      <c r="N26" s="273"/>
      <c r="O26" s="273"/>
      <c r="P26" s="273"/>
      <c r="Q26" s="273"/>
      <c r="R26" s="273"/>
    </row>
    <row r="27" spans="2:18">
      <c r="B27" s="268" t="s">
        <v>244</v>
      </c>
      <c r="C27" s="276" t="s">
        <v>30</v>
      </c>
      <c r="D27" s="267" t="s">
        <v>11</v>
      </c>
      <c r="E27" s="298"/>
      <c r="F27" s="298"/>
      <c r="G27" s="298"/>
      <c r="H27" s="301"/>
      <c r="I27" s="300"/>
      <c r="J27" s="301"/>
      <c r="K27" s="300"/>
      <c r="L27" s="508"/>
      <c r="M27" s="273"/>
      <c r="N27" s="273"/>
      <c r="O27" s="273"/>
      <c r="P27" s="273"/>
      <c r="Q27" s="273"/>
      <c r="R27" s="273"/>
    </row>
    <row r="28" spans="2:18" ht="21">
      <c r="B28" s="268" t="s">
        <v>246</v>
      </c>
      <c r="C28" s="276" t="s">
        <v>31</v>
      </c>
      <c r="D28" s="267" t="s">
        <v>11</v>
      </c>
      <c r="E28" s="298"/>
      <c r="F28" s="298"/>
      <c r="G28" s="298"/>
      <c r="H28" s="301"/>
      <c r="I28" s="300"/>
      <c r="J28" s="301"/>
      <c r="K28" s="300"/>
      <c r="L28" s="508"/>
      <c r="M28" s="273"/>
      <c r="N28" s="273"/>
      <c r="O28" s="273"/>
      <c r="P28" s="273"/>
      <c r="Q28" s="273"/>
      <c r="R28" s="273"/>
    </row>
    <row r="29" spans="2:18">
      <c r="B29" s="265" t="s">
        <v>247</v>
      </c>
      <c r="C29" s="266" t="s">
        <v>32</v>
      </c>
      <c r="D29" s="267" t="s">
        <v>13</v>
      </c>
      <c r="E29" s="298"/>
      <c r="F29" s="298"/>
      <c r="G29" s="298"/>
      <c r="H29" s="301"/>
      <c r="I29" s="300"/>
      <c r="J29" s="301"/>
      <c r="K29" s="300"/>
      <c r="L29" s="508"/>
    </row>
    <row r="30" spans="2:18">
      <c r="B30" s="268" t="s">
        <v>244</v>
      </c>
      <c r="C30" s="266" t="s">
        <v>33</v>
      </c>
      <c r="D30" s="267"/>
      <c r="E30" s="298"/>
      <c r="F30" s="298"/>
      <c r="G30" s="298"/>
      <c r="H30" s="301"/>
      <c r="I30" s="300"/>
      <c r="J30" s="301"/>
      <c r="K30" s="300"/>
      <c r="L30" s="508"/>
    </row>
    <row r="31" spans="2:18" ht="21">
      <c r="B31" s="268" t="s">
        <v>248</v>
      </c>
      <c r="C31" s="277" t="s">
        <v>34</v>
      </c>
      <c r="D31" s="267" t="s">
        <v>13</v>
      </c>
      <c r="E31" s="298"/>
      <c r="F31" s="298"/>
      <c r="G31" s="298"/>
      <c r="H31" s="301"/>
      <c r="I31" s="300"/>
      <c r="J31" s="301"/>
      <c r="K31" s="300"/>
      <c r="L31" s="508"/>
    </row>
    <row r="32" spans="2:18" ht="13.5" thickBot="1">
      <c r="B32" s="270" t="s">
        <v>14</v>
      </c>
      <c r="C32" s="277" t="s">
        <v>36</v>
      </c>
      <c r="D32" s="272" t="s">
        <v>15</v>
      </c>
      <c r="E32" s="302"/>
      <c r="F32" s="302"/>
      <c r="G32" s="302"/>
      <c r="H32" s="303"/>
      <c r="I32" s="304"/>
      <c r="J32" s="303"/>
      <c r="K32" s="304"/>
      <c r="L32" s="509"/>
    </row>
    <row r="33" spans="1:14">
      <c r="B33" s="263" t="s">
        <v>35</v>
      </c>
      <c r="C33" s="275" t="s">
        <v>37</v>
      </c>
      <c r="D33" s="3"/>
      <c r="E33" s="305"/>
      <c r="F33" s="305"/>
      <c r="G33" s="305"/>
      <c r="H33" s="305"/>
      <c r="I33" s="305"/>
      <c r="J33" s="305"/>
      <c r="K33" s="305"/>
      <c r="L33" s="97"/>
    </row>
    <row r="34" spans="1:14">
      <c r="B34" s="265" t="s">
        <v>243</v>
      </c>
      <c r="C34" s="266" t="s">
        <v>38</v>
      </c>
      <c r="D34" s="278" t="s">
        <v>11</v>
      </c>
      <c r="E34" s="306">
        <f t="shared" ref="E34:H35" si="0">E11+E16+E21+E26</f>
        <v>0</v>
      </c>
      <c r="F34" s="306">
        <f t="shared" si="0"/>
        <v>0</v>
      </c>
      <c r="G34" s="306">
        <f t="shared" si="0"/>
        <v>0</v>
      </c>
      <c r="H34" s="307">
        <f t="shared" si="0"/>
        <v>0</v>
      </c>
      <c r="I34" s="308">
        <f t="shared" ref="I34:K35" si="1">I11+I16+I21+I26</f>
        <v>0</v>
      </c>
      <c r="J34" s="307">
        <f t="shared" si="1"/>
        <v>0</v>
      </c>
      <c r="K34" s="308">
        <f t="shared" si="1"/>
        <v>0</v>
      </c>
      <c r="L34" s="513"/>
    </row>
    <row r="35" spans="1:14">
      <c r="B35" s="268" t="s">
        <v>244</v>
      </c>
      <c r="C35" s="266" t="s">
        <v>39</v>
      </c>
      <c r="D35" s="267" t="s">
        <v>11</v>
      </c>
      <c r="E35" s="306">
        <f t="shared" si="0"/>
        <v>0</v>
      </c>
      <c r="F35" s="306">
        <f t="shared" si="0"/>
        <v>0</v>
      </c>
      <c r="G35" s="306">
        <f t="shared" si="0"/>
        <v>0</v>
      </c>
      <c r="H35" s="307">
        <f t="shared" si="0"/>
        <v>0</v>
      </c>
      <c r="I35" s="308">
        <f t="shared" si="1"/>
        <v>0</v>
      </c>
      <c r="J35" s="307">
        <f t="shared" si="1"/>
        <v>0</v>
      </c>
      <c r="K35" s="308">
        <f t="shared" si="1"/>
        <v>0</v>
      </c>
      <c r="L35" s="508"/>
    </row>
    <row r="36" spans="1:14">
      <c r="B36" s="265" t="s">
        <v>12</v>
      </c>
      <c r="C36" s="266" t="s">
        <v>40</v>
      </c>
      <c r="D36" s="267" t="s">
        <v>13</v>
      </c>
      <c r="E36" s="306">
        <f t="shared" ref="E36:K36" si="2">E13+E18+E23+E29</f>
        <v>0</v>
      </c>
      <c r="F36" s="306">
        <f t="shared" si="2"/>
        <v>0</v>
      </c>
      <c r="G36" s="306">
        <f t="shared" si="2"/>
        <v>0</v>
      </c>
      <c r="H36" s="307">
        <f t="shared" si="2"/>
        <v>0</v>
      </c>
      <c r="I36" s="308">
        <f t="shared" si="2"/>
        <v>0</v>
      </c>
      <c r="J36" s="307">
        <f t="shared" si="2"/>
        <v>0</v>
      </c>
      <c r="K36" s="308">
        <f t="shared" si="2"/>
        <v>0</v>
      </c>
      <c r="L36" s="508"/>
    </row>
    <row r="37" spans="1:14">
      <c r="B37" s="279" t="s">
        <v>14</v>
      </c>
      <c r="C37" s="266" t="s">
        <v>42</v>
      </c>
      <c r="D37" s="280" t="s">
        <v>15</v>
      </c>
      <c r="E37" s="306">
        <f t="shared" ref="E37:K37" si="3">E14+E19+E24+E32</f>
        <v>0</v>
      </c>
      <c r="F37" s="306">
        <f t="shared" si="3"/>
        <v>0</v>
      </c>
      <c r="G37" s="306">
        <f t="shared" si="3"/>
        <v>0</v>
      </c>
      <c r="H37" s="307">
        <f t="shared" si="3"/>
        <v>0</v>
      </c>
      <c r="I37" s="308">
        <f t="shared" si="3"/>
        <v>0</v>
      </c>
      <c r="J37" s="307">
        <f t="shared" si="3"/>
        <v>0</v>
      </c>
      <c r="K37" s="308">
        <f t="shared" si="3"/>
        <v>0</v>
      </c>
      <c r="L37" s="508"/>
    </row>
    <row r="38" spans="1:14" ht="13.5" thickBot="1">
      <c r="B38" s="281" t="s">
        <v>41</v>
      </c>
      <c r="C38" s="271" t="s">
        <v>259</v>
      </c>
      <c r="D38" s="282" t="s">
        <v>15</v>
      </c>
      <c r="E38" s="309"/>
      <c r="F38" s="309"/>
      <c r="G38" s="309"/>
      <c r="H38" s="310"/>
      <c r="I38" s="311"/>
      <c r="J38" s="310"/>
      <c r="K38" s="311"/>
      <c r="L38" s="509"/>
    </row>
    <row r="39" spans="1:14" ht="15.75">
      <c r="A39" s="283"/>
      <c r="B39" s="284"/>
      <c r="C39" s="285"/>
      <c r="D39" s="285"/>
      <c r="E39" s="285"/>
      <c r="F39" s="285"/>
      <c r="G39" s="285"/>
      <c r="H39" s="172"/>
      <c r="I39" s="172"/>
      <c r="J39" s="172"/>
      <c r="K39" s="172"/>
      <c r="L39" s="172"/>
    </row>
    <row r="40" spans="1:14" ht="15.75">
      <c r="A40" s="283"/>
      <c r="C40" s="286"/>
      <c r="D40" s="286"/>
      <c r="F40" s="286"/>
      <c r="G40" s="286"/>
    </row>
    <row r="41" spans="1:14">
      <c r="A41" s="287"/>
      <c r="B41" s="287" t="s">
        <v>43</v>
      </c>
      <c r="C41" s="286"/>
      <c r="D41" s="288" t="s">
        <v>44</v>
      </c>
      <c r="E41" s="510" t="s">
        <v>65</v>
      </c>
      <c r="F41" s="511"/>
      <c r="G41" s="511"/>
      <c r="H41" s="511"/>
      <c r="I41" s="511"/>
      <c r="J41" s="511"/>
      <c r="K41" s="511"/>
      <c r="L41" s="511"/>
      <c r="M41" s="289"/>
      <c r="N41" s="289"/>
    </row>
    <row r="42" spans="1:14">
      <c r="A42" s="151"/>
      <c r="B42" s="290" t="s">
        <v>66</v>
      </c>
      <c r="D42" s="288"/>
      <c r="E42" s="289"/>
      <c r="F42" s="289"/>
      <c r="G42" s="289"/>
      <c r="H42" s="289"/>
      <c r="I42" s="289"/>
      <c r="J42" s="289"/>
      <c r="K42" s="289"/>
      <c r="L42" s="289"/>
      <c r="M42" s="289"/>
      <c r="N42" s="289"/>
    </row>
    <row r="43" spans="1:14">
      <c r="A43" s="151"/>
      <c r="B43" s="290" t="s">
        <v>67</v>
      </c>
      <c r="D43" s="288" t="s">
        <v>45</v>
      </c>
      <c r="E43" s="510" t="s">
        <v>225</v>
      </c>
      <c r="F43" s="512"/>
      <c r="G43" s="512"/>
      <c r="H43" s="512"/>
      <c r="I43" s="512"/>
      <c r="J43" s="512"/>
      <c r="K43" s="512"/>
      <c r="L43" s="512"/>
      <c r="M43" s="291"/>
      <c r="N43" s="291"/>
    </row>
    <row r="44" spans="1:14" ht="14.25" customHeight="1">
      <c r="A44" s="151"/>
      <c r="B44" s="290" t="s">
        <v>68</v>
      </c>
      <c r="D44" s="288"/>
      <c r="E44" s="291"/>
      <c r="F44" s="291"/>
      <c r="G44" s="291"/>
      <c r="H44" s="291"/>
      <c r="I44" s="291"/>
      <c r="J44" s="291"/>
      <c r="K44" s="291"/>
      <c r="L44" s="291"/>
      <c r="M44" s="291"/>
      <c r="N44" s="291"/>
    </row>
    <row r="45" spans="1:14">
      <c r="A45" s="151"/>
      <c r="B45" s="290" t="s">
        <v>69</v>
      </c>
      <c r="D45" s="288" t="s">
        <v>46</v>
      </c>
      <c r="E45" s="510" t="s">
        <v>47</v>
      </c>
      <c r="F45" s="510"/>
      <c r="G45" s="510"/>
      <c r="H45" s="510"/>
      <c r="I45" s="510"/>
      <c r="J45" s="510"/>
      <c r="K45" s="510"/>
      <c r="L45" s="510"/>
      <c r="M45" s="289"/>
      <c r="N45" s="292"/>
    </row>
    <row r="46" spans="1:14">
      <c r="A46" s="151"/>
      <c r="B46" s="290"/>
      <c r="D46" s="288"/>
      <c r="E46" s="289"/>
      <c r="F46" s="289"/>
      <c r="G46" s="289"/>
      <c r="H46" s="289"/>
      <c r="I46" s="289"/>
      <c r="J46" s="289"/>
      <c r="K46" s="289"/>
      <c r="L46" s="289"/>
      <c r="M46" s="289"/>
      <c r="N46" s="292"/>
    </row>
    <row r="47" spans="1:14" ht="17.25" customHeight="1">
      <c r="A47" s="172"/>
      <c r="B47" s="151"/>
      <c r="D47" s="293"/>
      <c r="E47" s="294"/>
      <c r="F47" s="294"/>
      <c r="G47" s="294"/>
      <c r="H47" s="294"/>
      <c r="I47" s="294"/>
      <c r="J47" s="294"/>
      <c r="K47" s="294"/>
      <c r="L47" s="294"/>
    </row>
    <row r="48" spans="1:14" ht="15.75">
      <c r="A48" s="172"/>
      <c r="B48" s="151"/>
      <c r="D48" s="293"/>
      <c r="E48" s="295"/>
      <c r="F48" s="295"/>
      <c r="G48" s="295"/>
      <c r="H48" s="295"/>
      <c r="I48" s="295"/>
      <c r="J48" s="295"/>
      <c r="K48" s="295"/>
      <c r="L48" s="295"/>
    </row>
    <row r="49" spans="1:7" ht="15.75">
      <c r="A49" s="296"/>
      <c r="B49" s="297"/>
      <c r="C49" s="172"/>
      <c r="D49" s="172"/>
      <c r="E49" s="172"/>
      <c r="F49" s="172"/>
      <c r="G49" s="172"/>
    </row>
  </sheetData>
  <protectedRanges>
    <protectedRange sqref="E38:L38 E11:L14 E16:L19 E21:L24 E26:L32" name="Tabela1_1"/>
  </protectedRanges>
  <mergeCells count="19">
    <mergeCell ref="L11:L14"/>
    <mergeCell ref="E41:L41"/>
    <mergeCell ref="E43:L43"/>
    <mergeCell ref="E45:L45"/>
    <mergeCell ref="L26:L32"/>
    <mergeCell ref="L34:L38"/>
    <mergeCell ref="L16:L19"/>
    <mergeCell ref="L21:L24"/>
    <mergeCell ref="B5:L5"/>
    <mergeCell ref="B2:L2"/>
    <mergeCell ref="B6:D8"/>
    <mergeCell ref="G6:G8"/>
    <mergeCell ref="H6:H8"/>
    <mergeCell ref="E6:E8"/>
    <mergeCell ref="F6:F8"/>
    <mergeCell ref="K6:K8"/>
    <mergeCell ref="I6:I8"/>
    <mergeCell ref="J6:J8"/>
    <mergeCell ref="L6:L8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zoomScale="60" zoomScaleNormal="100" workbookViewId="0"/>
  </sheetViews>
  <sheetFormatPr defaultRowHeight="12.75"/>
  <cols>
    <col min="1" max="2" width="3" style="142" customWidth="1"/>
    <col min="3" max="3" width="34.7109375" style="142" customWidth="1"/>
    <col min="4" max="4" width="3.7109375" style="142" customWidth="1"/>
    <col min="5" max="6" width="15.7109375" style="142" customWidth="1"/>
    <col min="7" max="7" width="6.42578125" style="142" customWidth="1"/>
    <col min="8" max="8" width="6.5703125" style="142" customWidth="1"/>
    <col min="9" max="16384" width="9.140625" style="142"/>
  </cols>
  <sheetData>
    <row r="1" spans="1:14" ht="31.5" customHeight="1">
      <c r="A1" s="252" t="s">
        <v>52</v>
      </c>
      <c r="B1" s="490" t="s">
        <v>249</v>
      </c>
      <c r="C1" s="490"/>
      <c r="D1" s="490"/>
      <c r="E1" s="490"/>
      <c r="F1" s="527"/>
      <c r="G1" s="527"/>
      <c r="H1" s="527"/>
    </row>
    <row r="2" spans="1:14" ht="14.25">
      <c r="A2" s="252"/>
      <c r="B2" s="253"/>
      <c r="C2" s="254"/>
      <c r="D2" s="254"/>
      <c r="E2" s="254"/>
      <c r="F2" s="254"/>
      <c r="G2" s="254"/>
      <c r="H2" s="254"/>
      <c r="I2" s="255"/>
      <c r="J2" s="255"/>
      <c r="K2" s="255"/>
      <c r="L2" s="255"/>
      <c r="M2" s="255"/>
      <c r="N2" s="255"/>
    </row>
    <row r="3" spans="1:14" ht="14.25">
      <c r="A3" s="252" t="s">
        <v>53</v>
      </c>
      <c r="B3" s="312" t="s">
        <v>120</v>
      </c>
      <c r="C3" s="257"/>
      <c r="D3" s="257"/>
      <c r="E3" s="313"/>
      <c r="F3" s="257"/>
      <c r="G3" s="257"/>
      <c r="H3" s="257"/>
    </row>
    <row r="4" spans="1:14" ht="16.5" thickBot="1">
      <c r="A4" s="258"/>
      <c r="C4" s="314"/>
      <c r="D4" s="172"/>
      <c r="E4" s="172"/>
      <c r="F4" s="293"/>
      <c r="G4" s="172"/>
      <c r="H4" s="172"/>
    </row>
    <row r="5" spans="1:14" ht="39.75" customHeight="1" thickBot="1">
      <c r="C5" s="315" t="s">
        <v>123</v>
      </c>
      <c r="D5" s="528" t="s">
        <v>299</v>
      </c>
      <c r="E5" s="529"/>
      <c r="F5" s="530"/>
    </row>
    <row r="6" spans="1:14" ht="21.75" thickBot="1">
      <c r="C6" s="316" t="s">
        <v>3</v>
      </c>
      <c r="D6" s="531"/>
      <c r="E6" s="317" t="s">
        <v>119</v>
      </c>
      <c r="F6" s="318" t="s">
        <v>118</v>
      </c>
    </row>
    <row r="7" spans="1:14" ht="13.5" thickBot="1">
      <c r="C7" s="319" t="s">
        <v>4</v>
      </c>
      <c r="D7" s="532"/>
      <c r="E7" s="320" t="s">
        <v>5</v>
      </c>
      <c r="F7" s="259" t="s">
        <v>6</v>
      </c>
    </row>
    <row r="8" spans="1:14" ht="13.5" thickBot="1">
      <c r="C8" s="321" t="s">
        <v>54</v>
      </c>
      <c r="D8" s="322" t="s">
        <v>4</v>
      </c>
      <c r="E8" s="341">
        <f>SUM(E9:E12)</f>
        <v>0</v>
      </c>
      <c r="F8" s="342">
        <f>SUM(F9:F12)</f>
        <v>0</v>
      </c>
    </row>
    <row r="9" spans="1:14" ht="15.75">
      <c r="C9" s="323" t="s">
        <v>55</v>
      </c>
      <c r="D9" s="324" t="s">
        <v>5</v>
      </c>
      <c r="E9" s="343"/>
      <c r="F9" s="344"/>
      <c r="G9" s="172"/>
      <c r="H9" s="172"/>
    </row>
    <row r="10" spans="1:14" ht="15.75">
      <c r="C10" s="323" t="s">
        <v>16</v>
      </c>
      <c r="D10" s="325" t="s">
        <v>6</v>
      </c>
      <c r="E10" s="345"/>
      <c r="F10" s="346"/>
      <c r="G10" s="172"/>
      <c r="H10" s="172"/>
    </row>
    <row r="11" spans="1:14" ht="15.75">
      <c r="C11" s="323" t="s">
        <v>21</v>
      </c>
      <c r="D11" s="325" t="s">
        <v>7</v>
      </c>
      <c r="E11" s="345"/>
      <c r="F11" s="346"/>
      <c r="G11" s="172"/>
      <c r="H11" s="172"/>
    </row>
    <row r="12" spans="1:14" ht="16.5" thickBot="1">
      <c r="C12" s="323" t="s">
        <v>27</v>
      </c>
      <c r="D12" s="326" t="s">
        <v>8</v>
      </c>
      <c r="E12" s="347"/>
      <c r="F12" s="348"/>
      <c r="G12" s="172"/>
      <c r="H12" s="172"/>
    </row>
    <row r="13" spans="1:14" ht="16.5" thickBot="1">
      <c r="C13" s="327" t="s">
        <v>278</v>
      </c>
      <c r="D13" s="322" t="s">
        <v>17</v>
      </c>
      <c r="E13" s="349">
        <f>SUM(E14,E16,E18)</f>
        <v>0</v>
      </c>
      <c r="F13" s="342">
        <f>SUM(F14:F18)</f>
        <v>0</v>
      </c>
      <c r="G13" s="172"/>
      <c r="H13" s="172"/>
    </row>
    <row r="14" spans="1:14" ht="15.75">
      <c r="C14" s="328" t="s">
        <v>56</v>
      </c>
      <c r="D14" s="329" t="s">
        <v>18</v>
      </c>
      <c r="E14" s="350"/>
      <c r="F14" s="351"/>
      <c r="G14" s="172"/>
      <c r="H14" s="172"/>
    </row>
    <row r="15" spans="1:14" ht="15.75">
      <c r="C15" s="330" t="s">
        <v>57</v>
      </c>
      <c r="D15" s="325" t="s">
        <v>19</v>
      </c>
      <c r="E15" s="521"/>
      <c r="F15" s="533"/>
      <c r="G15" s="172"/>
      <c r="H15" s="172"/>
    </row>
    <row r="16" spans="1:14" ht="15.75">
      <c r="C16" s="331" t="s">
        <v>58</v>
      </c>
      <c r="D16" s="325" t="s">
        <v>20</v>
      </c>
      <c r="E16" s="352"/>
      <c r="F16" s="353"/>
      <c r="G16" s="172"/>
      <c r="H16" s="172"/>
    </row>
    <row r="17" spans="1:8" ht="15.75">
      <c r="C17" s="330" t="s">
        <v>57</v>
      </c>
      <c r="D17" s="325" t="s">
        <v>22</v>
      </c>
      <c r="E17" s="521"/>
      <c r="F17" s="522"/>
      <c r="G17" s="172"/>
      <c r="H17" s="172"/>
    </row>
    <row r="18" spans="1:8" ht="15.75">
      <c r="C18" s="331" t="s">
        <v>59</v>
      </c>
      <c r="D18" s="325" t="s">
        <v>23</v>
      </c>
      <c r="E18" s="352"/>
      <c r="F18" s="353"/>
      <c r="G18" s="172"/>
      <c r="H18" s="172"/>
    </row>
    <row r="19" spans="1:8" ht="16.5" thickBot="1">
      <c r="C19" s="330" t="s">
        <v>57</v>
      </c>
      <c r="D19" s="326" t="s">
        <v>24</v>
      </c>
      <c r="E19" s="523"/>
      <c r="F19" s="524"/>
      <c r="G19" s="172"/>
      <c r="H19" s="172"/>
    </row>
    <row r="20" spans="1:8" ht="16.5" thickBot="1">
      <c r="C20" s="327" t="s">
        <v>60</v>
      </c>
      <c r="D20" s="322" t="s">
        <v>25</v>
      </c>
      <c r="E20" s="354">
        <f>E21+E24+E27</f>
        <v>0</v>
      </c>
      <c r="F20" s="354">
        <f>F21+F24+F27</f>
        <v>0</v>
      </c>
      <c r="G20" s="172"/>
      <c r="H20" s="172"/>
    </row>
    <row r="21" spans="1:8" ht="15.75">
      <c r="C21" s="328" t="s">
        <v>56</v>
      </c>
      <c r="D21" s="324" t="s">
        <v>26</v>
      </c>
      <c r="E21" s="350"/>
      <c r="F21" s="351"/>
      <c r="G21" s="172"/>
      <c r="H21" s="172"/>
    </row>
    <row r="22" spans="1:8" ht="15.75">
      <c r="C22" s="330" t="s">
        <v>57</v>
      </c>
      <c r="D22" s="325" t="s">
        <v>28</v>
      </c>
      <c r="E22" s="525"/>
      <c r="F22" s="526"/>
      <c r="G22" s="172"/>
      <c r="H22" s="172"/>
    </row>
    <row r="23" spans="1:8" ht="15.75">
      <c r="C23" s="332" t="s">
        <v>61</v>
      </c>
      <c r="D23" s="325" t="s">
        <v>29</v>
      </c>
      <c r="E23" s="521"/>
      <c r="F23" s="522"/>
      <c r="G23" s="172"/>
      <c r="H23" s="172"/>
    </row>
    <row r="24" spans="1:8" ht="15.75">
      <c r="C24" s="331" t="s">
        <v>58</v>
      </c>
      <c r="D24" s="325" t="s">
        <v>30</v>
      </c>
      <c r="E24" s="352"/>
      <c r="F24" s="353"/>
      <c r="G24" s="172"/>
      <c r="H24" s="172"/>
    </row>
    <row r="25" spans="1:8" ht="15.75">
      <c r="C25" s="330" t="s">
        <v>57</v>
      </c>
      <c r="D25" s="325" t="s">
        <v>31</v>
      </c>
      <c r="E25" s="521"/>
      <c r="F25" s="533"/>
      <c r="G25" s="172"/>
      <c r="H25" s="172"/>
    </row>
    <row r="26" spans="1:8" ht="15.75">
      <c r="C26" s="332" t="s">
        <v>61</v>
      </c>
      <c r="D26" s="325" t="s">
        <v>32</v>
      </c>
      <c r="E26" s="521"/>
      <c r="F26" s="522"/>
      <c r="G26" s="172"/>
      <c r="H26" s="172"/>
    </row>
    <row r="27" spans="1:8" ht="15.75">
      <c r="C27" s="331" t="s">
        <v>59</v>
      </c>
      <c r="D27" s="325" t="s">
        <v>33</v>
      </c>
      <c r="E27" s="352"/>
      <c r="F27" s="353"/>
      <c r="G27" s="172"/>
      <c r="H27" s="172"/>
    </row>
    <row r="28" spans="1:8" ht="15.75">
      <c r="C28" s="330" t="s">
        <v>57</v>
      </c>
      <c r="D28" s="325" t="s">
        <v>34</v>
      </c>
      <c r="E28" s="521"/>
      <c r="F28" s="522"/>
      <c r="G28" s="172"/>
      <c r="H28" s="172"/>
    </row>
    <row r="29" spans="1:8" ht="16.5" thickBot="1">
      <c r="C29" s="333" t="s">
        <v>61</v>
      </c>
      <c r="D29" s="334" t="s">
        <v>36</v>
      </c>
      <c r="E29" s="523"/>
      <c r="F29" s="524"/>
      <c r="G29" s="172"/>
      <c r="H29" s="172"/>
    </row>
    <row r="30" spans="1:8" ht="15.75">
      <c r="C30" s="335" t="s">
        <v>70</v>
      </c>
      <c r="D30" s="515" t="s">
        <v>37</v>
      </c>
      <c r="E30" s="517">
        <f>E20+E13+E8</f>
        <v>0</v>
      </c>
      <c r="F30" s="519">
        <f>F20+F13+F8</f>
        <v>0</v>
      </c>
      <c r="G30" s="172"/>
      <c r="H30" s="172"/>
    </row>
    <row r="31" spans="1:8" ht="16.5" thickBot="1">
      <c r="B31" s="172"/>
      <c r="C31" s="336" t="s">
        <v>62</v>
      </c>
      <c r="D31" s="516"/>
      <c r="E31" s="518"/>
      <c r="F31" s="520"/>
      <c r="G31" s="172"/>
      <c r="H31" s="172"/>
    </row>
    <row r="32" spans="1:8" ht="32.25" thickBot="1">
      <c r="A32" s="172"/>
      <c r="B32" s="172"/>
      <c r="C32" s="337" t="s">
        <v>63</v>
      </c>
      <c r="D32" s="324" t="s">
        <v>38</v>
      </c>
      <c r="E32" s="355"/>
      <c r="F32" s="356"/>
      <c r="G32" s="172"/>
      <c r="H32" s="172"/>
    </row>
    <row r="33" spans="1:8" ht="16.5" thickBot="1">
      <c r="A33" s="172"/>
      <c r="B33" s="172"/>
      <c r="C33" s="338" t="s">
        <v>71</v>
      </c>
      <c r="D33" s="322" t="s">
        <v>39</v>
      </c>
      <c r="E33" s="357">
        <f>SUM(E30:E32)</f>
        <v>0</v>
      </c>
      <c r="F33" s="358">
        <f>SUM(F30:F32)</f>
        <v>0</v>
      </c>
      <c r="G33" s="172"/>
      <c r="H33" s="172"/>
    </row>
    <row r="34" spans="1:8" ht="15.75">
      <c r="A34" s="172"/>
      <c r="B34" s="293"/>
      <c r="C34" s="339"/>
      <c r="D34" s="340"/>
      <c r="E34" s="285"/>
      <c r="F34" s="285"/>
      <c r="G34" s="172"/>
      <c r="H34" s="172"/>
    </row>
    <row r="35" spans="1:8">
      <c r="A35" s="288" t="s">
        <v>44</v>
      </c>
      <c r="B35" s="510" t="s">
        <v>64</v>
      </c>
      <c r="C35" s="514"/>
      <c r="D35" s="514"/>
      <c r="E35" s="514"/>
      <c r="F35" s="514"/>
      <c r="G35" s="514"/>
      <c r="H35" s="514"/>
    </row>
    <row r="36" spans="1:8">
      <c r="A36" s="288" t="s">
        <v>45</v>
      </c>
      <c r="B36" s="514" t="s">
        <v>223</v>
      </c>
      <c r="C36" s="514"/>
      <c r="D36" s="514"/>
      <c r="E36" s="514"/>
    </row>
    <row r="37" spans="1:8" ht="15.75">
      <c r="A37" s="172"/>
      <c r="B37" s="172"/>
      <c r="C37" s="172"/>
      <c r="D37" s="172"/>
      <c r="E37" s="172"/>
      <c r="F37" s="172"/>
      <c r="G37" s="172"/>
      <c r="H37" s="172"/>
    </row>
    <row r="38" spans="1:8" ht="15.75">
      <c r="A38" s="172"/>
      <c r="B38" s="172"/>
      <c r="C38" s="172"/>
      <c r="D38" s="172"/>
      <c r="E38" s="172"/>
      <c r="F38" s="172"/>
      <c r="G38" s="172"/>
      <c r="H38" s="172"/>
    </row>
    <row r="39" spans="1:8" ht="15.75">
      <c r="A39" s="172"/>
      <c r="B39" s="172"/>
      <c r="C39" s="172"/>
      <c r="D39" s="172"/>
      <c r="E39" s="172"/>
      <c r="F39" s="172"/>
      <c r="G39" s="172"/>
      <c r="H39" s="172"/>
    </row>
    <row r="40" spans="1:8" ht="15.75">
      <c r="A40" s="172"/>
      <c r="B40" s="172"/>
      <c r="C40" s="172"/>
      <c r="D40" s="172"/>
      <c r="E40" s="172"/>
      <c r="F40" s="172"/>
      <c r="G40" s="172"/>
      <c r="H40" s="172"/>
    </row>
    <row r="41" spans="1:8" ht="15.75">
      <c r="A41" s="172"/>
      <c r="B41" s="172"/>
      <c r="C41" s="172"/>
      <c r="D41" s="172"/>
      <c r="E41" s="172"/>
      <c r="F41" s="172"/>
      <c r="G41" s="172"/>
      <c r="H41" s="172"/>
    </row>
    <row r="42" spans="1:8" ht="15.75">
      <c r="A42" s="172"/>
      <c r="B42" s="172"/>
      <c r="C42" s="172"/>
      <c r="D42" s="172"/>
      <c r="E42" s="172"/>
      <c r="F42" s="172"/>
      <c r="G42" s="172"/>
      <c r="H42" s="172"/>
    </row>
    <row r="43" spans="1:8" ht="15.75">
      <c r="A43" s="172"/>
      <c r="B43" s="172"/>
      <c r="C43" s="172"/>
      <c r="D43" s="172"/>
      <c r="E43" s="172"/>
      <c r="F43" s="172"/>
      <c r="G43" s="172"/>
      <c r="H43" s="172"/>
    </row>
    <row r="44" spans="1:8" ht="15.75">
      <c r="A44" s="172"/>
      <c r="B44" s="172"/>
      <c r="C44" s="172"/>
      <c r="D44" s="172"/>
      <c r="E44" s="172"/>
      <c r="F44" s="172"/>
      <c r="G44" s="172"/>
      <c r="H44" s="172"/>
    </row>
    <row r="45" spans="1:8" ht="15.75">
      <c r="A45" s="172"/>
      <c r="B45" s="172"/>
      <c r="C45" s="172"/>
      <c r="D45" s="172"/>
      <c r="E45" s="172"/>
      <c r="F45" s="172"/>
      <c r="G45" s="172"/>
      <c r="H45" s="172"/>
    </row>
    <row r="46" spans="1:8" ht="15.75">
      <c r="A46" s="172"/>
      <c r="B46" s="172"/>
      <c r="C46" s="172"/>
      <c r="D46" s="172"/>
      <c r="E46" s="172"/>
      <c r="F46" s="172"/>
      <c r="G46" s="172"/>
      <c r="H46" s="172"/>
    </row>
    <row r="47" spans="1:8" ht="15.75">
      <c r="A47" s="172"/>
      <c r="B47" s="172"/>
      <c r="C47" s="172"/>
      <c r="D47" s="172"/>
      <c r="E47" s="172"/>
      <c r="F47" s="172"/>
      <c r="G47" s="172"/>
      <c r="H47" s="172"/>
    </row>
  </sheetData>
  <protectedRanges>
    <protectedRange sqref="E16:F16 E18:F18 E21:F21 E24:F24 E27:F27 E9:F12 E32:F32 E14:F14" name="Tabela 2A_1"/>
  </protectedRanges>
  <mergeCells count="17">
    <mergeCell ref="B1:H1"/>
    <mergeCell ref="D5:F5"/>
    <mergeCell ref="D6:D7"/>
    <mergeCell ref="E15:F15"/>
    <mergeCell ref="E25:F25"/>
    <mergeCell ref="E26:F26"/>
    <mergeCell ref="E28:F28"/>
    <mergeCell ref="E29:F29"/>
    <mergeCell ref="E17:F17"/>
    <mergeCell ref="E19:F19"/>
    <mergeCell ref="E22:F22"/>
    <mergeCell ref="E23:F23"/>
    <mergeCell ref="B36:E36"/>
    <mergeCell ref="D30:D31"/>
    <mergeCell ref="E30:E31"/>
    <mergeCell ref="F30:F31"/>
    <mergeCell ref="B35:H35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zoomScale="60" zoomScaleNormal="85" workbookViewId="0"/>
  </sheetViews>
  <sheetFormatPr defaultRowHeight="12.75"/>
  <cols>
    <col min="1" max="1" width="3.5703125" style="142" customWidth="1"/>
    <col min="2" max="2" width="7.42578125" style="142" customWidth="1"/>
    <col min="3" max="3" width="25.7109375" style="142" customWidth="1"/>
    <col min="4" max="4" width="5" style="142" customWidth="1"/>
    <col min="5" max="5" width="11" style="142" customWidth="1"/>
    <col min="6" max="16" width="8.7109375" style="142" customWidth="1"/>
    <col min="17" max="17" width="13.7109375" style="142" customWidth="1"/>
    <col min="18" max="18" width="16.7109375" style="142" customWidth="1"/>
    <col min="19" max="19" width="19" style="142" customWidth="1"/>
    <col min="20" max="20" width="2.28515625" style="142" customWidth="1"/>
    <col min="21" max="16384" width="9.140625" style="142"/>
  </cols>
  <sheetData>
    <row r="1" spans="1:19">
      <c r="A1" s="169" t="s">
        <v>74</v>
      </c>
      <c r="B1" s="170" t="s">
        <v>75</v>
      </c>
    </row>
    <row r="2" spans="1:19">
      <c r="A2" s="169"/>
      <c r="B2" s="170"/>
    </row>
    <row r="3" spans="1:19">
      <c r="A3" s="169"/>
      <c r="B3" s="538" t="s">
        <v>290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</row>
    <row r="4" spans="1:19">
      <c r="A4" s="169"/>
      <c r="B4" s="538" t="s">
        <v>76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</row>
    <row r="5" spans="1:19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1:19" ht="16.5" thickBot="1">
      <c r="A6" s="172"/>
      <c r="B6" s="173" t="s">
        <v>77</v>
      </c>
      <c r="C6" s="172"/>
      <c r="D6" s="172"/>
      <c r="E6" s="172"/>
      <c r="F6" s="174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</row>
    <row r="7" spans="1:19" ht="15.75" customHeight="1">
      <c r="A7" s="172"/>
      <c r="B7" s="175"/>
      <c r="C7" s="176"/>
      <c r="D7" s="176"/>
      <c r="E7" s="176"/>
      <c r="F7" s="539" t="s">
        <v>78</v>
      </c>
      <c r="G7" s="540"/>
      <c r="H7" s="540"/>
      <c r="I7" s="540"/>
      <c r="J7" s="540"/>
      <c r="K7" s="540"/>
      <c r="L7" s="540"/>
      <c r="M7" s="540"/>
      <c r="N7" s="540"/>
      <c r="O7" s="540"/>
      <c r="P7" s="541"/>
      <c r="Q7" s="542" t="s">
        <v>79</v>
      </c>
      <c r="R7" s="534" t="s">
        <v>124</v>
      </c>
      <c r="S7" s="534" t="s">
        <v>250</v>
      </c>
    </row>
    <row r="8" spans="1:19" ht="16.5" thickBot="1">
      <c r="A8" s="172"/>
      <c r="B8" s="176"/>
      <c r="C8" s="176"/>
      <c r="D8" s="176"/>
      <c r="E8" s="178"/>
      <c r="F8" s="179" t="s">
        <v>80</v>
      </c>
      <c r="G8" s="180" t="s">
        <v>80</v>
      </c>
      <c r="H8" s="180" t="s">
        <v>80</v>
      </c>
      <c r="I8" s="180" t="s">
        <v>80</v>
      </c>
      <c r="J8" s="180" t="s">
        <v>80</v>
      </c>
      <c r="K8" s="180" t="s">
        <v>80</v>
      </c>
      <c r="L8" s="180" t="s">
        <v>80</v>
      </c>
      <c r="M8" s="180" t="s">
        <v>80</v>
      </c>
      <c r="N8" s="180" t="s">
        <v>80</v>
      </c>
      <c r="O8" s="180" t="s">
        <v>80</v>
      </c>
      <c r="P8" s="181" t="s">
        <v>80</v>
      </c>
      <c r="Q8" s="543"/>
      <c r="R8" s="535"/>
      <c r="S8" s="535"/>
    </row>
    <row r="9" spans="1:19" ht="16.5" thickBot="1">
      <c r="A9" s="172"/>
      <c r="B9" s="182" t="s">
        <v>51</v>
      </c>
      <c r="C9" s="545" t="s">
        <v>81</v>
      </c>
      <c r="D9" s="546"/>
      <c r="E9" s="182" t="s">
        <v>82</v>
      </c>
      <c r="F9" s="183" t="s">
        <v>83</v>
      </c>
      <c r="G9" s="183" t="s">
        <v>84</v>
      </c>
      <c r="H9" s="184" t="s">
        <v>85</v>
      </c>
      <c r="I9" s="184" t="s">
        <v>86</v>
      </c>
      <c r="J9" s="184" t="s">
        <v>87</v>
      </c>
      <c r="K9" s="184" t="s">
        <v>88</v>
      </c>
      <c r="L9" s="184" t="s">
        <v>89</v>
      </c>
      <c r="M9" s="184" t="s">
        <v>90</v>
      </c>
      <c r="N9" s="185" t="s">
        <v>91</v>
      </c>
      <c r="O9" s="185" t="s">
        <v>92</v>
      </c>
      <c r="P9" s="186" t="s">
        <v>93</v>
      </c>
      <c r="Q9" s="544"/>
      <c r="R9" s="536"/>
      <c r="S9" s="536"/>
    </row>
    <row r="10" spans="1:19" ht="16.5" thickBot="1">
      <c r="A10" s="172"/>
      <c r="B10" s="187" t="s">
        <v>4</v>
      </c>
      <c r="C10" s="537" t="s">
        <v>5</v>
      </c>
      <c r="D10" s="537"/>
      <c r="E10" s="189" t="s">
        <v>6</v>
      </c>
      <c r="F10" s="190" t="s">
        <v>7</v>
      </c>
      <c r="G10" s="191" t="s">
        <v>8</v>
      </c>
      <c r="H10" s="191" t="s">
        <v>9</v>
      </c>
      <c r="I10" s="191" t="s">
        <v>17</v>
      </c>
      <c r="J10" s="191" t="s">
        <v>18</v>
      </c>
      <c r="K10" s="191" t="s">
        <v>19</v>
      </c>
      <c r="L10" s="191" t="s">
        <v>20</v>
      </c>
      <c r="M10" s="191" t="s">
        <v>22</v>
      </c>
      <c r="N10" s="191" t="s">
        <v>23</v>
      </c>
      <c r="O10" s="191" t="s">
        <v>24</v>
      </c>
      <c r="P10" s="192" t="s">
        <v>25</v>
      </c>
      <c r="Q10" s="177" t="s">
        <v>26</v>
      </c>
      <c r="R10" s="193" t="s">
        <v>28</v>
      </c>
      <c r="S10" s="193" t="s">
        <v>29</v>
      </c>
    </row>
    <row r="11" spans="1:19" ht="32.25" thickBot="1">
      <c r="A11" s="172"/>
      <c r="B11" s="8" t="s">
        <v>94</v>
      </c>
      <c r="C11" s="9" t="s">
        <v>95</v>
      </c>
      <c r="D11" s="10" t="s">
        <v>4</v>
      </c>
      <c r="E11" s="11" t="s">
        <v>96</v>
      </c>
      <c r="F11" s="194">
        <f t="shared" ref="F11:P11" si="0">F12+F17</f>
        <v>0</v>
      </c>
      <c r="G11" s="194">
        <f t="shared" si="0"/>
        <v>0</v>
      </c>
      <c r="H11" s="194">
        <f t="shared" si="0"/>
        <v>0</v>
      </c>
      <c r="I11" s="194">
        <f t="shared" si="0"/>
        <v>0</v>
      </c>
      <c r="J11" s="194">
        <f t="shared" si="0"/>
        <v>0</v>
      </c>
      <c r="K11" s="194">
        <f t="shared" si="0"/>
        <v>0</v>
      </c>
      <c r="L11" s="194">
        <f t="shared" si="0"/>
        <v>0</v>
      </c>
      <c r="M11" s="194">
        <f t="shared" si="0"/>
        <v>0</v>
      </c>
      <c r="N11" s="194">
        <f t="shared" si="0"/>
        <v>0</v>
      </c>
      <c r="O11" s="194">
        <f t="shared" si="0"/>
        <v>0</v>
      </c>
      <c r="P11" s="194">
        <f t="shared" si="0"/>
        <v>0</v>
      </c>
      <c r="Q11" s="195">
        <f t="shared" ref="Q11:Q21" si="1">SUM(F11:P11)</f>
        <v>0</v>
      </c>
      <c r="R11" s="196" t="s">
        <v>80</v>
      </c>
      <c r="S11" s="197" t="s">
        <v>207</v>
      </c>
    </row>
    <row r="12" spans="1:19" ht="21.75" thickBot="1">
      <c r="A12" s="172"/>
      <c r="B12" s="12" t="s">
        <v>97</v>
      </c>
      <c r="C12" s="9" t="s">
        <v>98</v>
      </c>
      <c r="D12" s="13" t="s">
        <v>5</v>
      </c>
      <c r="E12" s="14" t="s">
        <v>96</v>
      </c>
      <c r="F12" s="198">
        <f t="shared" ref="F12:P12" si="2">SUM(F13:F16)</f>
        <v>0</v>
      </c>
      <c r="G12" s="198">
        <f t="shared" si="2"/>
        <v>0</v>
      </c>
      <c r="H12" s="198">
        <f t="shared" si="2"/>
        <v>0</v>
      </c>
      <c r="I12" s="198">
        <f t="shared" si="2"/>
        <v>0</v>
      </c>
      <c r="J12" s="198">
        <f t="shared" si="2"/>
        <v>0</v>
      </c>
      <c r="K12" s="198">
        <f t="shared" si="2"/>
        <v>0</v>
      </c>
      <c r="L12" s="198">
        <f t="shared" si="2"/>
        <v>0</v>
      </c>
      <c r="M12" s="198">
        <f t="shared" si="2"/>
        <v>0</v>
      </c>
      <c r="N12" s="198">
        <f t="shared" si="2"/>
        <v>0</v>
      </c>
      <c r="O12" s="198">
        <f t="shared" si="2"/>
        <v>0</v>
      </c>
      <c r="P12" s="198">
        <f t="shared" si="2"/>
        <v>0</v>
      </c>
      <c r="Q12" s="199">
        <f t="shared" si="1"/>
        <v>0</v>
      </c>
      <c r="R12" s="200"/>
      <c r="S12" s="200"/>
    </row>
    <row r="13" spans="1:19" ht="15.75">
      <c r="A13" s="172"/>
      <c r="B13" s="15" t="s">
        <v>99</v>
      </c>
      <c r="C13" s="16" t="s">
        <v>185</v>
      </c>
      <c r="D13" s="6" t="s">
        <v>6</v>
      </c>
      <c r="E13" s="17" t="s">
        <v>96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>
        <f t="shared" si="1"/>
        <v>0</v>
      </c>
      <c r="R13" s="203"/>
      <c r="S13" s="203"/>
    </row>
    <row r="14" spans="1:19" ht="15.75">
      <c r="A14" s="172"/>
      <c r="B14" s="18" t="s">
        <v>100</v>
      </c>
      <c r="C14" s="19" t="s">
        <v>188</v>
      </c>
      <c r="D14" s="5" t="s">
        <v>7</v>
      </c>
      <c r="E14" s="17" t="s">
        <v>96</v>
      </c>
      <c r="F14" s="204"/>
      <c r="G14" s="204"/>
      <c r="H14" s="204"/>
      <c r="I14" s="204"/>
      <c r="J14" s="205"/>
      <c r="K14" s="205"/>
      <c r="L14" s="205"/>
      <c r="M14" s="204"/>
      <c r="N14" s="204"/>
      <c r="O14" s="204"/>
      <c r="P14" s="204"/>
      <c r="Q14" s="206">
        <f t="shared" si="1"/>
        <v>0</v>
      </c>
      <c r="R14" s="207"/>
      <c r="S14" s="207"/>
    </row>
    <row r="15" spans="1:19" ht="15.75">
      <c r="A15" s="172"/>
      <c r="B15" s="18" t="s">
        <v>101</v>
      </c>
      <c r="C15" s="19" t="s">
        <v>186</v>
      </c>
      <c r="D15" s="5" t="s">
        <v>8</v>
      </c>
      <c r="E15" s="17" t="s">
        <v>96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6">
        <f t="shared" si="1"/>
        <v>0</v>
      </c>
      <c r="R15" s="207"/>
      <c r="S15" s="207"/>
    </row>
    <row r="16" spans="1:19" ht="16.5" thickBot="1">
      <c r="A16" s="172"/>
      <c r="B16" s="18" t="s">
        <v>102</v>
      </c>
      <c r="C16" s="19" t="s">
        <v>187</v>
      </c>
      <c r="D16" s="5" t="s">
        <v>9</v>
      </c>
      <c r="E16" s="17" t="s">
        <v>96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6">
        <f t="shared" si="1"/>
        <v>0</v>
      </c>
      <c r="R16" s="208"/>
      <c r="S16" s="208"/>
    </row>
    <row r="17" spans="1:19" ht="24" customHeight="1" thickBot="1">
      <c r="A17" s="172"/>
      <c r="B17" s="12" t="s">
        <v>103</v>
      </c>
      <c r="C17" s="9" t="s">
        <v>104</v>
      </c>
      <c r="D17" s="13" t="s">
        <v>17</v>
      </c>
      <c r="E17" s="14" t="s">
        <v>96</v>
      </c>
      <c r="F17" s="198">
        <f t="shared" ref="F17:P17" si="3">SUM(F18:F21)</f>
        <v>0</v>
      </c>
      <c r="G17" s="198">
        <f t="shared" si="3"/>
        <v>0</v>
      </c>
      <c r="H17" s="198">
        <f t="shared" si="3"/>
        <v>0</v>
      </c>
      <c r="I17" s="198">
        <f t="shared" si="3"/>
        <v>0</v>
      </c>
      <c r="J17" s="198">
        <f t="shared" si="3"/>
        <v>0</v>
      </c>
      <c r="K17" s="198">
        <f t="shared" si="3"/>
        <v>0</v>
      </c>
      <c r="L17" s="198">
        <f t="shared" si="3"/>
        <v>0</v>
      </c>
      <c r="M17" s="198">
        <f t="shared" si="3"/>
        <v>0</v>
      </c>
      <c r="N17" s="198">
        <f t="shared" si="3"/>
        <v>0</v>
      </c>
      <c r="O17" s="198">
        <f t="shared" si="3"/>
        <v>0</v>
      </c>
      <c r="P17" s="198">
        <f t="shared" si="3"/>
        <v>0</v>
      </c>
      <c r="Q17" s="199">
        <f t="shared" si="1"/>
        <v>0</v>
      </c>
      <c r="R17" s="200"/>
      <c r="S17" s="200"/>
    </row>
    <row r="18" spans="1:19" ht="15.75">
      <c r="A18" s="172"/>
      <c r="B18" s="15" t="s">
        <v>105</v>
      </c>
      <c r="C18" s="16" t="s">
        <v>185</v>
      </c>
      <c r="D18" s="6" t="s">
        <v>18</v>
      </c>
      <c r="E18" s="17" t="s">
        <v>96</v>
      </c>
      <c r="F18" s="201"/>
      <c r="G18" s="209"/>
      <c r="H18" s="209"/>
      <c r="I18" s="209"/>
      <c r="J18" s="209"/>
      <c r="K18" s="209"/>
      <c r="L18" s="209"/>
      <c r="M18" s="209"/>
      <c r="N18" s="209"/>
      <c r="O18" s="209"/>
      <c r="P18" s="210"/>
      <c r="Q18" s="202">
        <f>SUM(F18:P18)</f>
        <v>0</v>
      </c>
      <c r="R18" s="203"/>
      <c r="S18" s="203"/>
    </row>
    <row r="19" spans="1:19" ht="15.75">
      <c r="A19" s="172"/>
      <c r="B19" s="18" t="s">
        <v>106</v>
      </c>
      <c r="C19" s="19" t="s">
        <v>188</v>
      </c>
      <c r="D19" s="5" t="s">
        <v>19</v>
      </c>
      <c r="E19" s="17" t="s">
        <v>96</v>
      </c>
      <c r="F19" s="204"/>
      <c r="G19" s="211"/>
      <c r="H19" s="211"/>
      <c r="I19" s="211"/>
      <c r="J19" s="211"/>
      <c r="K19" s="211"/>
      <c r="L19" s="211"/>
      <c r="M19" s="211"/>
      <c r="N19" s="211"/>
      <c r="O19" s="211"/>
      <c r="P19" s="212"/>
      <c r="Q19" s="206">
        <f t="shared" si="1"/>
        <v>0</v>
      </c>
      <c r="R19" s="207"/>
      <c r="S19" s="207"/>
    </row>
    <row r="20" spans="1:19" ht="15.75">
      <c r="A20" s="172"/>
      <c r="B20" s="18" t="s">
        <v>107</v>
      </c>
      <c r="C20" s="19" t="s">
        <v>186</v>
      </c>
      <c r="D20" s="5" t="s">
        <v>20</v>
      </c>
      <c r="E20" s="17" t="s">
        <v>96</v>
      </c>
      <c r="F20" s="204"/>
      <c r="G20" s="211"/>
      <c r="H20" s="211"/>
      <c r="I20" s="211"/>
      <c r="J20" s="211"/>
      <c r="K20" s="211"/>
      <c r="L20" s="211"/>
      <c r="M20" s="211"/>
      <c r="N20" s="211"/>
      <c r="O20" s="211"/>
      <c r="P20" s="212"/>
      <c r="Q20" s="206">
        <f t="shared" si="1"/>
        <v>0</v>
      </c>
      <c r="R20" s="207"/>
      <c r="S20" s="207"/>
    </row>
    <row r="21" spans="1:19" ht="16.5" thickBot="1">
      <c r="A21" s="172"/>
      <c r="B21" s="20" t="s">
        <v>108</v>
      </c>
      <c r="C21" s="19" t="s">
        <v>187</v>
      </c>
      <c r="D21" s="21" t="s">
        <v>22</v>
      </c>
      <c r="E21" s="22" t="s">
        <v>96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4"/>
      <c r="P21" s="215"/>
      <c r="Q21" s="216">
        <f t="shared" si="1"/>
        <v>0</v>
      </c>
      <c r="R21" s="217"/>
      <c r="S21" s="217"/>
    </row>
    <row r="22" spans="1:19" ht="32.25" customHeight="1" thickBot="1">
      <c r="A22" s="172"/>
      <c r="B22" s="23" t="s">
        <v>0</v>
      </c>
      <c r="C22" s="24" t="s">
        <v>112</v>
      </c>
      <c r="D22" s="25" t="s">
        <v>23</v>
      </c>
      <c r="E22" s="26" t="s">
        <v>113</v>
      </c>
      <c r="F22" s="218">
        <f>SUM(F23:F26)</f>
        <v>0</v>
      </c>
      <c r="G22" s="218">
        <f t="shared" ref="G22:P22" si="4">SUM(G23:G26)</f>
        <v>0</v>
      </c>
      <c r="H22" s="218">
        <f t="shared" si="4"/>
        <v>0</v>
      </c>
      <c r="I22" s="218">
        <f t="shared" si="4"/>
        <v>0</v>
      </c>
      <c r="J22" s="218">
        <f t="shared" si="4"/>
        <v>0</v>
      </c>
      <c r="K22" s="218">
        <f t="shared" si="4"/>
        <v>0</v>
      </c>
      <c r="L22" s="218">
        <f t="shared" si="4"/>
        <v>0</v>
      </c>
      <c r="M22" s="218">
        <f t="shared" si="4"/>
        <v>0</v>
      </c>
      <c r="N22" s="218">
        <f t="shared" si="4"/>
        <v>0</v>
      </c>
      <c r="O22" s="218">
        <f t="shared" si="4"/>
        <v>0</v>
      </c>
      <c r="P22" s="219">
        <f t="shared" si="4"/>
        <v>0</v>
      </c>
      <c r="Q22" s="220">
        <f t="shared" ref="Q22:Q31" si="5">SUM(F22:P22)</f>
        <v>0</v>
      </c>
      <c r="R22" s="221" t="s">
        <v>80</v>
      </c>
      <c r="S22" s="96" t="s">
        <v>207</v>
      </c>
    </row>
    <row r="23" spans="1:19" ht="15.75">
      <c r="A23" s="172"/>
      <c r="B23" s="115" t="s">
        <v>177</v>
      </c>
      <c r="C23" s="7" t="s">
        <v>56</v>
      </c>
      <c r="D23" s="41" t="s">
        <v>24</v>
      </c>
      <c r="E23" s="42" t="s">
        <v>113</v>
      </c>
      <c r="F23" s="222"/>
      <c r="G23" s="223"/>
      <c r="H23" s="223"/>
      <c r="I23" s="223"/>
      <c r="J23" s="223"/>
      <c r="K23" s="223"/>
      <c r="L23" s="223"/>
      <c r="M23" s="223"/>
      <c r="N23" s="223"/>
      <c r="O23" s="223"/>
      <c r="P23" s="224"/>
      <c r="Q23" s="225">
        <f t="shared" si="5"/>
        <v>0</v>
      </c>
      <c r="R23" s="226"/>
      <c r="S23" s="227"/>
    </row>
    <row r="24" spans="1:19" ht="15.75">
      <c r="A24" s="172"/>
      <c r="B24" s="28" t="s">
        <v>178</v>
      </c>
      <c r="C24" s="43" t="s">
        <v>58</v>
      </c>
      <c r="D24" s="29" t="s">
        <v>25</v>
      </c>
      <c r="E24" s="30" t="s">
        <v>113</v>
      </c>
      <c r="F24" s="228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231">
        <f t="shared" si="5"/>
        <v>0</v>
      </c>
      <c r="R24" s="226"/>
      <c r="S24" s="227"/>
    </row>
    <row r="25" spans="1:19" ht="15.75">
      <c r="A25" s="172"/>
      <c r="B25" s="28" t="s">
        <v>179</v>
      </c>
      <c r="C25" s="114" t="s">
        <v>59</v>
      </c>
      <c r="D25" s="31" t="s">
        <v>26</v>
      </c>
      <c r="E25" s="30" t="s">
        <v>113</v>
      </c>
      <c r="F25" s="232"/>
      <c r="G25" s="233"/>
      <c r="H25" s="233"/>
      <c r="I25" s="233"/>
      <c r="J25" s="233"/>
      <c r="K25" s="233"/>
      <c r="L25" s="233"/>
      <c r="M25" s="233"/>
      <c r="N25" s="233"/>
      <c r="O25" s="233"/>
      <c r="P25" s="234"/>
      <c r="Q25" s="231">
        <f t="shared" si="5"/>
        <v>0</v>
      </c>
      <c r="R25" s="226"/>
      <c r="S25" s="227"/>
    </row>
    <row r="26" spans="1:19" ht="48" customHeight="1" thickBot="1">
      <c r="A26" s="172"/>
      <c r="B26" s="32" t="s">
        <v>180</v>
      </c>
      <c r="C26" s="34" t="s">
        <v>116</v>
      </c>
      <c r="D26" s="33" t="s">
        <v>28</v>
      </c>
      <c r="E26" s="35" t="s">
        <v>113</v>
      </c>
      <c r="F26" s="235"/>
      <c r="G26" s="236"/>
      <c r="H26" s="236"/>
      <c r="I26" s="236"/>
      <c r="J26" s="236"/>
      <c r="K26" s="236"/>
      <c r="L26" s="236"/>
      <c r="M26" s="236"/>
      <c r="N26" s="236"/>
      <c r="O26" s="236"/>
      <c r="P26" s="237"/>
      <c r="Q26" s="238">
        <f t="shared" si="5"/>
        <v>0</v>
      </c>
      <c r="R26" s="226"/>
      <c r="S26" s="227"/>
    </row>
    <row r="27" spans="1:19" ht="21.75" thickBot="1">
      <c r="A27" s="172"/>
      <c r="B27" s="23" t="s">
        <v>1</v>
      </c>
      <c r="C27" s="36" t="s">
        <v>114</v>
      </c>
      <c r="D27" s="25" t="s">
        <v>29</v>
      </c>
      <c r="E27" s="26" t="s">
        <v>115</v>
      </c>
      <c r="F27" s="198">
        <f>SUM(F28:F31)</f>
        <v>0</v>
      </c>
      <c r="G27" s="198">
        <f t="shared" ref="G27:P27" si="6">SUM(G28:G31)</f>
        <v>0</v>
      </c>
      <c r="H27" s="198">
        <f t="shared" si="6"/>
        <v>0</v>
      </c>
      <c r="I27" s="198">
        <f t="shared" si="6"/>
        <v>0</v>
      </c>
      <c r="J27" s="198">
        <f t="shared" si="6"/>
        <v>0</v>
      </c>
      <c r="K27" s="198">
        <f t="shared" si="6"/>
        <v>0</v>
      </c>
      <c r="L27" s="198">
        <f t="shared" si="6"/>
        <v>0</v>
      </c>
      <c r="M27" s="198">
        <f t="shared" si="6"/>
        <v>0</v>
      </c>
      <c r="N27" s="198">
        <f t="shared" si="6"/>
        <v>0</v>
      </c>
      <c r="O27" s="198">
        <f t="shared" si="6"/>
        <v>0</v>
      </c>
      <c r="P27" s="198">
        <f t="shared" si="6"/>
        <v>0</v>
      </c>
      <c r="Q27" s="199">
        <f t="shared" si="5"/>
        <v>0</v>
      </c>
      <c r="R27" s="45"/>
      <c r="S27" s="45"/>
    </row>
    <row r="28" spans="1:19" ht="15.75">
      <c r="A28" s="172"/>
      <c r="B28" s="15" t="s">
        <v>181</v>
      </c>
      <c r="C28" s="7" t="s">
        <v>56</v>
      </c>
      <c r="D28" s="38" t="s">
        <v>30</v>
      </c>
      <c r="E28" s="27" t="s">
        <v>115</v>
      </c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40"/>
      <c r="Q28" s="241">
        <f t="shared" si="5"/>
        <v>0</v>
      </c>
      <c r="R28" s="242"/>
      <c r="S28" s="242"/>
    </row>
    <row r="29" spans="1:19" ht="15.75">
      <c r="A29" s="172"/>
      <c r="B29" s="18" t="s">
        <v>182</v>
      </c>
      <c r="C29" s="43" t="s">
        <v>58</v>
      </c>
      <c r="D29" s="39" t="s">
        <v>31</v>
      </c>
      <c r="E29" s="28" t="s">
        <v>115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4"/>
      <c r="Q29" s="245">
        <f t="shared" si="5"/>
        <v>0</v>
      </c>
      <c r="R29" s="242"/>
      <c r="S29" s="242"/>
    </row>
    <row r="30" spans="1:19" ht="15.75">
      <c r="A30" s="172"/>
      <c r="B30" s="15" t="s">
        <v>183</v>
      </c>
      <c r="C30" s="114" t="s">
        <v>59</v>
      </c>
      <c r="D30" s="40" t="s">
        <v>32</v>
      </c>
      <c r="E30" s="28" t="s">
        <v>115</v>
      </c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4"/>
      <c r="Q30" s="245">
        <f t="shared" si="5"/>
        <v>0</v>
      </c>
      <c r="R30" s="242"/>
      <c r="S30" s="242"/>
    </row>
    <row r="31" spans="1:19" ht="54.75" customHeight="1" thickBot="1">
      <c r="A31" s="172"/>
      <c r="B31" s="20" t="s">
        <v>184</v>
      </c>
      <c r="C31" s="44" t="s">
        <v>117</v>
      </c>
      <c r="D31" s="37" t="s">
        <v>33</v>
      </c>
      <c r="E31" s="32" t="s">
        <v>115</v>
      </c>
      <c r="F31" s="246"/>
      <c r="G31" s="246"/>
      <c r="H31" s="246"/>
      <c r="I31" s="246"/>
      <c r="J31" s="247"/>
      <c r="K31" s="246"/>
      <c r="L31" s="246"/>
      <c r="M31" s="246"/>
      <c r="N31" s="246"/>
      <c r="O31" s="246"/>
      <c r="P31" s="248"/>
      <c r="Q31" s="249">
        <f t="shared" si="5"/>
        <v>0</v>
      </c>
      <c r="R31" s="250"/>
      <c r="S31" s="250"/>
    </row>
    <row r="32" spans="1:19">
      <c r="B32" s="142" t="s">
        <v>291</v>
      </c>
    </row>
    <row r="39" spans="9:9">
      <c r="I39" s="251"/>
    </row>
    <row r="40" spans="9:9">
      <c r="I40" s="251"/>
    </row>
  </sheetData>
  <protectedRanges>
    <protectedRange sqref="F18:P21 F13:P16" name="Tabela 2C_1_1"/>
    <protectedRange sqref="R12:S21" name="Tabela 2D_3"/>
    <protectedRange sqref="F23:P26 F28:P31" name="Tabela 2D_1_1"/>
    <protectedRange sqref="R23:S26 R28:S31" name="Tabela 2D_2_2"/>
    <protectedRange sqref="R27:S27" name="Tabela 2D_2_1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view="pageBreakPreview" topLeftCell="A4" zoomScale="60" zoomScaleNormal="70" workbookViewId="0"/>
  </sheetViews>
  <sheetFormatPr defaultRowHeight="12.75"/>
  <cols>
    <col min="1" max="1" width="3.7109375" style="142" customWidth="1"/>
    <col min="2" max="2" width="8.140625" style="142" customWidth="1"/>
    <col min="3" max="3" width="77.28515625" style="142" customWidth="1"/>
    <col min="4" max="4" width="4.140625" style="142" customWidth="1"/>
    <col min="5" max="12" width="13.28515625" style="142" customWidth="1"/>
    <col min="13" max="13" width="13.42578125" style="142" customWidth="1"/>
    <col min="14" max="14" width="14.42578125" style="142" customWidth="1"/>
    <col min="15" max="15" width="23.5703125" style="142" customWidth="1"/>
    <col min="16" max="16" width="3.7109375" style="142" customWidth="1"/>
    <col min="17" max="16384" width="9.140625" style="142"/>
  </cols>
  <sheetData>
    <row r="1" spans="1:20" ht="18">
      <c r="A1" s="35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20" ht="14.25">
      <c r="A2" s="252" t="s">
        <v>72</v>
      </c>
      <c r="B2" s="551" t="s">
        <v>260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</row>
    <row r="3" spans="1:20" ht="21.75" customHeight="1" thickBot="1">
      <c r="A3" s="172"/>
      <c r="B3" s="571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172"/>
      <c r="N3" s="172"/>
    </row>
    <row r="4" spans="1:20" ht="30.75" customHeight="1" thickBot="1">
      <c r="A4" s="172"/>
      <c r="B4" s="361" t="s">
        <v>73</v>
      </c>
      <c r="D4" s="286"/>
      <c r="E4" s="547" t="s">
        <v>268</v>
      </c>
      <c r="F4" s="548"/>
      <c r="G4" s="548"/>
      <c r="H4" s="548"/>
      <c r="I4" s="548"/>
      <c r="J4" s="548"/>
      <c r="K4" s="548"/>
      <c r="L4" s="548"/>
      <c r="M4" s="548"/>
      <c r="N4" s="549"/>
    </row>
    <row r="5" spans="1:20" ht="15" customHeight="1">
      <c r="A5" s="172"/>
      <c r="B5" s="552" t="s">
        <v>125</v>
      </c>
      <c r="C5" s="555" t="s">
        <v>3</v>
      </c>
      <c r="D5" s="556"/>
      <c r="E5" s="564" t="s">
        <v>233</v>
      </c>
      <c r="F5" s="569" t="s">
        <v>218</v>
      </c>
      <c r="G5" s="564" t="s">
        <v>267</v>
      </c>
      <c r="H5" s="569" t="s">
        <v>218</v>
      </c>
      <c r="I5" s="564" t="s">
        <v>233</v>
      </c>
      <c r="J5" s="569" t="s">
        <v>261</v>
      </c>
      <c r="K5" s="564" t="s">
        <v>234</v>
      </c>
      <c r="L5" s="569" t="s">
        <v>235</v>
      </c>
      <c r="M5" s="564" t="s">
        <v>234</v>
      </c>
      <c r="N5" s="569" t="s">
        <v>235</v>
      </c>
      <c r="O5" s="582" t="s">
        <v>306</v>
      </c>
    </row>
    <row r="6" spans="1:20" ht="22.5" customHeight="1">
      <c r="A6" s="172"/>
      <c r="B6" s="553"/>
      <c r="C6" s="557"/>
      <c r="D6" s="558"/>
      <c r="E6" s="565"/>
      <c r="F6" s="570"/>
      <c r="G6" s="565"/>
      <c r="H6" s="570"/>
      <c r="I6" s="565"/>
      <c r="J6" s="570"/>
      <c r="K6" s="565"/>
      <c r="L6" s="570"/>
      <c r="M6" s="565"/>
      <c r="N6" s="570"/>
      <c r="O6" s="583"/>
    </row>
    <row r="7" spans="1:20" ht="42" customHeight="1">
      <c r="A7" s="172"/>
      <c r="B7" s="553"/>
      <c r="C7" s="557"/>
      <c r="D7" s="558"/>
      <c r="E7" s="565"/>
      <c r="F7" s="570"/>
      <c r="G7" s="565"/>
      <c r="H7" s="570"/>
      <c r="I7" s="565"/>
      <c r="J7" s="570"/>
      <c r="K7" s="565"/>
      <c r="L7" s="570"/>
      <c r="M7" s="565"/>
      <c r="N7" s="570"/>
      <c r="O7" s="583"/>
    </row>
    <row r="8" spans="1:20" ht="15.75">
      <c r="A8" s="172"/>
      <c r="B8" s="553"/>
      <c r="C8" s="557"/>
      <c r="D8" s="558"/>
      <c r="E8" s="573" t="s">
        <v>263</v>
      </c>
      <c r="F8" s="578" t="s">
        <v>263</v>
      </c>
      <c r="G8" s="573" t="s">
        <v>264</v>
      </c>
      <c r="H8" s="578" t="s">
        <v>264</v>
      </c>
      <c r="I8" s="573" t="s">
        <v>265</v>
      </c>
      <c r="J8" s="578" t="s">
        <v>265</v>
      </c>
      <c r="K8" s="573" t="s">
        <v>269</v>
      </c>
      <c r="L8" s="578" t="s">
        <v>269</v>
      </c>
      <c r="M8" s="561" t="s">
        <v>300</v>
      </c>
      <c r="N8" s="566" t="s">
        <v>300</v>
      </c>
      <c r="O8" s="583"/>
    </row>
    <row r="9" spans="1:20" ht="15.75">
      <c r="A9" s="172"/>
      <c r="B9" s="553"/>
      <c r="C9" s="557"/>
      <c r="D9" s="558"/>
      <c r="E9" s="574"/>
      <c r="F9" s="579"/>
      <c r="G9" s="574"/>
      <c r="H9" s="579"/>
      <c r="I9" s="574"/>
      <c r="J9" s="579"/>
      <c r="K9" s="574"/>
      <c r="L9" s="579"/>
      <c r="M9" s="562"/>
      <c r="N9" s="567"/>
      <c r="O9" s="583"/>
    </row>
    <row r="10" spans="1:20" ht="16.5" thickBot="1">
      <c r="A10" s="172"/>
      <c r="B10" s="554"/>
      <c r="C10" s="559"/>
      <c r="D10" s="560"/>
      <c r="E10" s="575"/>
      <c r="F10" s="580"/>
      <c r="G10" s="575"/>
      <c r="H10" s="580"/>
      <c r="I10" s="575"/>
      <c r="J10" s="580"/>
      <c r="K10" s="575"/>
      <c r="L10" s="580"/>
      <c r="M10" s="563"/>
      <c r="N10" s="568"/>
      <c r="O10" s="584"/>
    </row>
    <row r="11" spans="1:20" ht="13.5" thickBot="1">
      <c r="A11" s="362"/>
      <c r="B11" s="363" t="s">
        <v>4</v>
      </c>
      <c r="C11" s="576" t="s">
        <v>5</v>
      </c>
      <c r="D11" s="577"/>
      <c r="E11" s="363" t="s">
        <v>6</v>
      </c>
      <c r="F11" s="364" t="s">
        <v>7</v>
      </c>
      <c r="G11" s="363" t="s">
        <v>8</v>
      </c>
      <c r="H11" s="364" t="s">
        <v>9</v>
      </c>
      <c r="I11" s="363" t="s">
        <v>17</v>
      </c>
      <c r="J11" s="364" t="s">
        <v>18</v>
      </c>
      <c r="K11" s="363" t="s">
        <v>19</v>
      </c>
      <c r="L11" s="364" t="s">
        <v>20</v>
      </c>
      <c r="M11" s="363" t="s">
        <v>22</v>
      </c>
      <c r="N11" s="364" t="s">
        <v>23</v>
      </c>
      <c r="O11" s="365" t="s">
        <v>24</v>
      </c>
    </row>
    <row r="12" spans="1:20" ht="16.5" thickBot="1">
      <c r="A12" s="366"/>
      <c r="B12" s="53"/>
      <c r="C12" s="54" t="s">
        <v>126</v>
      </c>
      <c r="D12" s="106" t="s">
        <v>4</v>
      </c>
      <c r="E12" s="373">
        <f t="shared" ref="E12:N12" si="0">E13+E18+E23</f>
        <v>0</v>
      </c>
      <c r="F12" s="374">
        <f t="shared" si="0"/>
        <v>0</v>
      </c>
      <c r="G12" s="373">
        <f t="shared" si="0"/>
        <v>0</v>
      </c>
      <c r="H12" s="374">
        <f t="shared" si="0"/>
        <v>0</v>
      </c>
      <c r="I12" s="373">
        <f t="shared" si="0"/>
        <v>0</v>
      </c>
      <c r="J12" s="374">
        <f t="shared" si="0"/>
        <v>0</v>
      </c>
      <c r="K12" s="373">
        <f t="shared" si="0"/>
        <v>0</v>
      </c>
      <c r="L12" s="374">
        <f t="shared" si="0"/>
        <v>0</v>
      </c>
      <c r="M12" s="373">
        <f t="shared" si="0"/>
        <v>0</v>
      </c>
      <c r="N12" s="374">
        <f t="shared" si="0"/>
        <v>0</v>
      </c>
      <c r="O12" s="55"/>
    </row>
    <row r="13" spans="1:20" ht="51">
      <c r="A13" s="172"/>
      <c r="B13" s="56" t="s">
        <v>127</v>
      </c>
      <c r="C13" s="57" t="s">
        <v>166</v>
      </c>
      <c r="D13" s="107" t="s">
        <v>5</v>
      </c>
      <c r="E13" s="375">
        <f t="shared" ref="E13:N13" si="1">SUM(E14:E17)</f>
        <v>0</v>
      </c>
      <c r="F13" s="376">
        <f t="shared" si="1"/>
        <v>0</v>
      </c>
      <c r="G13" s="375">
        <f t="shared" si="1"/>
        <v>0</v>
      </c>
      <c r="H13" s="376">
        <f t="shared" si="1"/>
        <v>0</v>
      </c>
      <c r="I13" s="375">
        <f t="shared" si="1"/>
        <v>0</v>
      </c>
      <c r="J13" s="376">
        <f t="shared" si="1"/>
        <v>0</v>
      </c>
      <c r="K13" s="375">
        <f t="shared" si="1"/>
        <v>0</v>
      </c>
      <c r="L13" s="376">
        <f t="shared" si="1"/>
        <v>0</v>
      </c>
      <c r="M13" s="375">
        <f t="shared" si="1"/>
        <v>0</v>
      </c>
      <c r="N13" s="376">
        <f t="shared" si="1"/>
        <v>0</v>
      </c>
      <c r="O13" s="63"/>
      <c r="T13" s="172"/>
    </row>
    <row r="14" spans="1:20" ht="15.75">
      <c r="A14" s="172"/>
      <c r="B14" s="58" t="s">
        <v>128</v>
      </c>
      <c r="C14" s="46" t="s">
        <v>129</v>
      </c>
      <c r="D14" s="100" t="s">
        <v>6</v>
      </c>
      <c r="E14" s="377"/>
      <c r="F14" s="378"/>
      <c r="G14" s="377"/>
      <c r="H14" s="378"/>
      <c r="I14" s="377"/>
      <c r="J14" s="378"/>
      <c r="K14" s="377"/>
      <c r="L14" s="379"/>
      <c r="M14" s="377"/>
      <c r="N14" s="379"/>
      <c r="O14" s="119"/>
    </row>
    <row r="15" spans="1:20" ht="15.75">
      <c r="A15" s="172"/>
      <c r="B15" s="58" t="s">
        <v>130</v>
      </c>
      <c r="C15" s="46" t="s">
        <v>131</v>
      </c>
      <c r="D15" s="108" t="s">
        <v>7</v>
      </c>
      <c r="E15" s="377"/>
      <c r="F15" s="380"/>
      <c r="G15" s="377"/>
      <c r="H15" s="380"/>
      <c r="I15" s="377"/>
      <c r="J15" s="380"/>
      <c r="K15" s="377"/>
      <c r="L15" s="381"/>
      <c r="M15" s="377"/>
      <c r="N15" s="381"/>
      <c r="O15" s="119"/>
    </row>
    <row r="16" spans="1:20" ht="51">
      <c r="A16" s="172"/>
      <c r="B16" s="58" t="s">
        <v>132</v>
      </c>
      <c r="C16" s="46" t="s">
        <v>169</v>
      </c>
      <c r="D16" s="101" t="s">
        <v>8</v>
      </c>
      <c r="E16" s="377"/>
      <c r="F16" s="382"/>
      <c r="G16" s="377"/>
      <c r="H16" s="382"/>
      <c r="I16" s="377"/>
      <c r="J16" s="382"/>
      <c r="K16" s="377"/>
      <c r="L16" s="383"/>
      <c r="M16" s="377"/>
      <c r="N16" s="383"/>
      <c r="O16" s="119"/>
    </row>
    <row r="17" spans="1:15" ht="26.25" thickBot="1">
      <c r="A17" s="172"/>
      <c r="B17" s="69" t="s">
        <v>133</v>
      </c>
      <c r="C17" s="70" t="s">
        <v>134</v>
      </c>
      <c r="D17" s="102" t="s">
        <v>9</v>
      </c>
      <c r="E17" s="384"/>
      <c r="F17" s="385"/>
      <c r="G17" s="384"/>
      <c r="H17" s="385"/>
      <c r="I17" s="384"/>
      <c r="J17" s="385"/>
      <c r="K17" s="384"/>
      <c r="L17" s="386"/>
      <c r="M17" s="384"/>
      <c r="N17" s="386"/>
      <c r="O17" s="120"/>
    </row>
    <row r="18" spans="1:15" ht="25.5">
      <c r="A18" s="172"/>
      <c r="B18" s="56" t="s">
        <v>135</v>
      </c>
      <c r="C18" s="61" t="s">
        <v>167</v>
      </c>
      <c r="D18" s="109" t="s">
        <v>17</v>
      </c>
      <c r="E18" s="375">
        <f t="shared" ref="E18:N18" si="2">SUM(E19:E22)</f>
        <v>0</v>
      </c>
      <c r="F18" s="376">
        <f t="shared" si="2"/>
        <v>0</v>
      </c>
      <c r="G18" s="375">
        <f t="shared" si="2"/>
        <v>0</v>
      </c>
      <c r="H18" s="376">
        <f t="shared" si="2"/>
        <v>0</v>
      </c>
      <c r="I18" s="375">
        <f t="shared" si="2"/>
        <v>0</v>
      </c>
      <c r="J18" s="376">
        <f t="shared" si="2"/>
        <v>0</v>
      </c>
      <c r="K18" s="375">
        <f t="shared" si="2"/>
        <v>0</v>
      </c>
      <c r="L18" s="376">
        <f t="shared" si="2"/>
        <v>0</v>
      </c>
      <c r="M18" s="375">
        <f t="shared" si="2"/>
        <v>0</v>
      </c>
      <c r="N18" s="376">
        <f t="shared" si="2"/>
        <v>0</v>
      </c>
      <c r="O18" s="63"/>
    </row>
    <row r="19" spans="1:15">
      <c r="B19" s="58" t="s">
        <v>136</v>
      </c>
      <c r="C19" s="46" t="s">
        <v>137</v>
      </c>
      <c r="D19" s="110" t="s">
        <v>18</v>
      </c>
      <c r="E19" s="377"/>
      <c r="F19" s="382"/>
      <c r="G19" s="377"/>
      <c r="H19" s="382"/>
      <c r="I19" s="377"/>
      <c r="J19" s="382"/>
      <c r="K19" s="377"/>
      <c r="L19" s="383"/>
      <c r="M19" s="377"/>
      <c r="N19" s="383"/>
      <c r="O19" s="119"/>
    </row>
    <row r="20" spans="1:15" ht="15.75">
      <c r="A20" s="172"/>
      <c r="B20" s="58" t="s">
        <v>138</v>
      </c>
      <c r="C20" s="46" t="s">
        <v>139</v>
      </c>
      <c r="D20" s="110" t="s">
        <v>19</v>
      </c>
      <c r="E20" s="377"/>
      <c r="F20" s="382"/>
      <c r="G20" s="377"/>
      <c r="H20" s="382"/>
      <c r="I20" s="377"/>
      <c r="J20" s="382"/>
      <c r="K20" s="377"/>
      <c r="L20" s="383"/>
      <c r="M20" s="377"/>
      <c r="N20" s="383"/>
      <c r="O20" s="119"/>
    </row>
    <row r="21" spans="1:15" ht="51">
      <c r="A21" s="172"/>
      <c r="B21" s="58" t="s">
        <v>140</v>
      </c>
      <c r="C21" s="46" t="s">
        <v>170</v>
      </c>
      <c r="D21" s="101" t="s">
        <v>20</v>
      </c>
      <c r="E21" s="377"/>
      <c r="F21" s="382"/>
      <c r="G21" s="377"/>
      <c r="H21" s="382"/>
      <c r="I21" s="377"/>
      <c r="J21" s="382"/>
      <c r="K21" s="377"/>
      <c r="L21" s="383"/>
      <c r="M21" s="377"/>
      <c r="N21" s="383"/>
      <c r="O21" s="121"/>
    </row>
    <row r="22" spans="1:15" ht="16.5" thickBot="1">
      <c r="A22" s="172"/>
      <c r="B22" s="69" t="s">
        <v>141</v>
      </c>
      <c r="C22" s="70" t="s">
        <v>142</v>
      </c>
      <c r="D22" s="102" t="s">
        <v>22</v>
      </c>
      <c r="E22" s="387"/>
      <c r="F22" s="385"/>
      <c r="G22" s="387"/>
      <c r="H22" s="385"/>
      <c r="I22" s="387"/>
      <c r="J22" s="385"/>
      <c r="K22" s="387"/>
      <c r="L22" s="386"/>
      <c r="M22" s="387"/>
      <c r="N22" s="386"/>
      <c r="O22" s="119"/>
    </row>
    <row r="23" spans="1:15" ht="15.75">
      <c r="A23" s="172"/>
      <c r="B23" s="56" t="s">
        <v>143</v>
      </c>
      <c r="C23" s="62" t="s">
        <v>258</v>
      </c>
      <c r="D23" s="47" t="s">
        <v>23</v>
      </c>
      <c r="E23" s="375">
        <f t="shared" ref="E23:N23" si="3">SUM(E24:E29)+E32</f>
        <v>0</v>
      </c>
      <c r="F23" s="376">
        <f t="shared" si="3"/>
        <v>0</v>
      </c>
      <c r="G23" s="375">
        <f t="shared" si="3"/>
        <v>0</v>
      </c>
      <c r="H23" s="376">
        <f t="shared" si="3"/>
        <v>0</v>
      </c>
      <c r="I23" s="375">
        <f t="shared" si="3"/>
        <v>0</v>
      </c>
      <c r="J23" s="376">
        <f t="shared" si="3"/>
        <v>0</v>
      </c>
      <c r="K23" s="375">
        <f t="shared" si="3"/>
        <v>0</v>
      </c>
      <c r="L23" s="376">
        <f t="shared" si="3"/>
        <v>0</v>
      </c>
      <c r="M23" s="375">
        <f t="shared" si="3"/>
        <v>0</v>
      </c>
      <c r="N23" s="376">
        <f t="shared" si="3"/>
        <v>0</v>
      </c>
      <c r="O23" s="63"/>
    </row>
    <row r="24" spans="1:15" ht="38.25">
      <c r="A24" s="172"/>
      <c r="B24" s="59" t="s">
        <v>144</v>
      </c>
      <c r="C24" s="68" t="s">
        <v>171</v>
      </c>
      <c r="D24" s="103" t="s">
        <v>24</v>
      </c>
      <c r="E24" s="388"/>
      <c r="F24" s="389"/>
      <c r="G24" s="388"/>
      <c r="H24" s="389"/>
      <c r="I24" s="388"/>
      <c r="J24" s="389"/>
      <c r="K24" s="388"/>
      <c r="L24" s="390"/>
      <c r="M24" s="388"/>
      <c r="N24" s="390"/>
      <c r="O24" s="121"/>
    </row>
    <row r="25" spans="1:15" ht="38.25">
      <c r="A25" s="172"/>
      <c r="B25" s="59" t="s">
        <v>145</v>
      </c>
      <c r="C25" s="68" t="s">
        <v>172</v>
      </c>
      <c r="D25" s="103" t="s">
        <v>25</v>
      </c>
      <c r="E25" s="388"/>
      <c r="F25" s="389"/>
      <c r="G25" s="388"/>
      <c r="H25" s="389"/>
      <c r="I25" s="388"/>
      <c r="J25" s="389"/>
      <c r="K25" s="388"/>
      <c r="L25" s="390"/>
      <c r="M25" s="388"/>
      <c r="N25" s="390"/>
      <c r="O25" s="121"/>
    </row>
    <row r="26" spans="1:15" ht="25.5">
      <c r="A26" s="172"/>
      <c r="B26" s="58" t="s">
        <v>146</v>
      </c>
      <c r="C26" s="72" t="s">
        <v>173</v>
      </c>
      <c r="D26" s="100" t="s">
        <v>26</v>
      </c>
      <c r="E26" s="391"/>
      <c r="F26" s="378"/>
      <c r="G26" s="391"/>
      <c r="H26" s="378"/>
      <c r="I26" s="391"/>
      <c r="J26" s="378"/>
      <c r="K26" s="391"/>
      <c r="L26" s="379"/>
      <c r="M26" s="391"/>
      <c r="N26" s="379"/>
      <c r="O26" s="121"/>
    </row>
    <row r="27" spans="1:15" ht="15.75">
      <c r="A27" s="172"/>
      <c r="B27" s="60" t="s">
        <v>175</v>
      </c>
      <c r="C27" s="71" t="s">
        <v>165</v>
      </c>
      <c r="D27" s="111" t="s">
        <v>28</v>
      </c>
      <c r="E27" s="392"/>
      <c r="F27" s="380"/>
      <c r="G27" s="392"/>
      <c r="H27" s="380"/>
      <c r="I27" s="392"/>
      <c r="J27" s="380"/>
      <c r="K27" s="392"/>
      <c r="L27" s="381"/>
      <c r="M27" s="392"/>
      <c r="N27" s="381"/>
      <c r="O27" s="119"/>
    </row>
    <row r="28" spans="1:15" ht="15.75">
      <c r="A28" s="172"/>
      <c r="B28" s="58" t="s">
        <v>147</v>
      </c>
      <c r="C28" s="64" t="s">
        <v>148</v>
      </c>
      <c r="D28" s="112" t="s">
        <v>29</v>
      </c>
      <c r="E28" s="393"/>
      <c r="F28" s="378"/>
      <c r="G28" s="393"/>
      <c r="H28" s="378"/>
      <c r="I28" s="393"/>
      <c r="J28" s="378"/>
      <c r="K28" s="393"/>
      <c r="L28" s="379"/>
      <c r="M28" s="393"/>
      <c r="N28" s="379"/>
      <c r="O28" s="119"/>
    </row>
    <row r="29" spans="1:15" ht="25.5">
      <c r="A29" s="172"/>
      <c r="B29" s="59" t="s">
        <v>149</v>
      </c>
      <c r="C29" s="73" t="s">
        <v>293</v>
      </c>
      <c r="D29" s="103" t="s">
        <v>30</v>
      </c>
      <c r="E29" s="394"/>
      <c r="F29" s="389"/>
      <c r="G29" s="394"/>
      <c r="H29" s="389"/>
      <c r="I29" s="394"/>
      <c r="J29" s="389"/>
      <c r="K29" s="394"/>
      <c r="L29" s="390"/>
      <c r="M29" s="394"/>
      <c r="N29" s="390"/>
      <c r="O29" s="121"/>
    </row>
    <row r="30" spans="1:15" ht="15.75">
      <c r="A30" s="172"/>
      <c r="B30" s="65"/>
      <c r="C30" s="66" t="s">
        <v>150</v>
      </c>
      <c r="D30" s="113" t="s">
        <v>31</v>
      </c>
      <c r="E30" s="395"/>
      <c r="F30" s="396"/>
      <c r="G30" s="395"/>
      <c r="H30" s="396"/>
      <c r="I30" s="395"/>
      <c r="J30" s="396"/>
      <c r="K30" s="395"/>
      <c r="L30" s="397"/>
      <c r="M30" s="395"/>
      <c r="N30" s="397"/>
      <c r="O30" s="121"/>
    </row>
    <row r="31" spans="1:15" ht="15.75">
      <c r="A31" s="172"/>
      <c r="B31" s="60"/>
      <c r="C31" s="67" t="s">
        <v>151</v>
      </c>
      <c r="D31" s="111" t="s">
        <v>32</v>
      </c>
      <c r="E31" s="398"/>
      <c r="F31" s="380"/>
      <c r="G31" s="398"/>
      <c r="H31" s="380"/>
      <c r="I31" s="398"/>
      <c r="J31" s="380"/>
      <c r="K31" s="398"/>
      <c r="L31" s="381"/>
      <c r="M31" s="398"/>
      <c r="N31" s="381"/>
      <c r="O31" s="121"/>
    </row>
    <row r="32" spans="1:15" ht="26.25" thickBot="1">
      <c r="A32" s="172"/>
      <c r="B32" s="74" t="s">
        <v>152</v>
      </c>
      <c r="C32" s="75" t="s">
        <v>174</v>
      </c>
      <c r="D32" s="104" t="s">
        <v>33</v>
      </c>
      <c r="E32" s="399"/>
      <c r="F32" s="400"/>
      <c r="G32" s="399"/>
      <c r="H32" s="400"/>
      <c r="I32" s="399"/>
      <c r="J32" s="400"/>
      <c r="K32" s="399"/>
      <c r="L32" s="401"/>
      <c r="M32" s="399"/>
      <c r="N32" s="401"/>
      <c r="O32" s="122"/>
    </row>
    <row r="33" spans="1:15" ht="15.7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1:15" ht="63" customHeight="1">
      <c r="A34" s="172"/>
      <c r="B34" s="445" t="s">
        <v>44</v>
      </c>
      <c r="C34" s="581" t="s">
        <v>292</v>
      </c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</row>
    <row r="35" spans="1:15" ht="15.7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1:15" ht="15.75">
      <c r="B36" s="293" t="s">
        <v>45</v>
      </c>
      <c r="C36" s="367" t="s">
        <v>153</v>
      </c>
    </row>
    <row r="37" spans="1:15" ht="15.7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</row>
  </sheetData>
  <protectedRanges>
    <protectedRange sqref="E14:E17 E19:E22 E24:E32 G14:G17 G19:G22 G24:G32 I14:I17 I19:I22 I24:I32 M24:M32 O19:O22 O24:O32 K24:K32 K14:K17 K19:K22 O14:O17 M14:M17 M19:M22" name="Tabela 3A_1"/>
  </protectedRanges>
  <mergeCells count="29">
    <mergeCell ref="C11:D11"/>
    <mergeCell ref="E8:E10"/>
    <mergeCell ref="J8:J10"/>
    <mergeCell ref="H8:H10"/>
    <mergeCell ref="C34:O34"/>
    <mergeCell ref="O5:O10"/>
    <mergeCell ref="K5:K7"/>
    <mergeCell ref="L5:L7"/>
    <mergeCell ref="K8:K10"/>
    <mergeCell ref="L8:L10"/>
    <mergeCell ref="M5:M7"/>
    <mergeCell ref="I5:I7"/>
    <mergeCell ref="I8:I10"/>
    <mergeCell ref="F5:F7"/>
    <mergeCell ref="F8:F10"/>
    <mergeCell ref="G5:G7"/>
    <mergeCell ref="E4:N4"/>
    <mergeCell ref="B1:N1"/>
    <mergeCell ref="B2:N2"/>
    <mergeCell ref="B5:B10"/>
    <mergeCell ref="C5:D10"/>
    <mergeCell ref="M8:M10"/>
    <mergeCell ref="E5:E7"/>
    <mergeCell ref="N8:N10"/>
    <mergeCell ref="N5:N7"/>
    <mergeCell ref="J5:J7"/>
    <mergeCell ref="H5:H7"/>
    <mergeCell ref="B3:L3"/>
    <mergeCell ref="G8:G10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BreakPreview" zoomScale="60" zoomScaleNormal="70" workbookViewId="0"/>
  </sheetViews>
  <sheetFormatPr defaultRowHeight="12.75"/>
  <cols>
    <col min="1" max="1" width="7.5703125" style="142" bestFit="1" customWidth="1"/>
    <col min="2" max="2" width="77.28515625" style="142" customWidth="1"/>
    <col min="3" max="3" width="4.140625" style="142" customWidth="1"/>
    <col min="4" max="11" width="13.28515625" style="142" customWidth="1"/>
    <col min="12" max="12" width="13.42578125" style="142" customWidth="1"/>
    <col min="13" max="13" width="14.42578125" style="142" customWidth="1"/>
    <col min="14" max="14" width="4.5703125" style="142" customWidth="1"/>
    <col min="15" max="16384" width="9.140625" style="142"/>
  </cols>
  <sheetData>
    <row r="1" spans="1:14">
      <c r="A1" s="169" t="s">
        <v>109</v>
      </c>
      <c r="B1" s="169" t="s">
        <v>154</v>
      </c>
      <c r="C1" s="169"/>
    </row>
    <row r="3" spans="1:14" ht="12.75" customHeight="1">
      <c r="A3" s="169" t="s">
        <v>155</v>
      </c>
      <c r="B3" s="368" t="s">
        <v>168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4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spans="1:14" ht="13.5" thickBot="1">
      <c r="B5" s="361" t="s">
        <v>110</v>
      </c>
      <c r="L5" s="369"/>
      <c r="M5" s="369" t="s">
        <v>156</v>
      </c>
    </row>
    <row r="6" spans="1:14" ht="15.75" customHeight="1">
      <c r="B6" s="594" t="s">
        <v>3</v>
      </c>
      <c r="C6" s="595"/>
      <c r="D6" s="588" t="s">
        <v>266</v>
      </c>
      <c r="E6" s="591" t="s">
        <v>272</v>
      </c>
      <c r="F6" s="588" t="s">
        <v>273</v>
      </c>
      <c r="G6" s="591" t="s">
        <v>303</v>
      </c>
      <c r="H6" s="588" t="s">
        <v>302</v>
      </c>
      <c r="I6" s="591" t="s">
        <v>301</v>
      </c>
      <c r="J6" s="588" t="s">
        <v>274</v>
      </c>
      <c r="K6" s="591" t="s">
        <v>275</v>
      </c>
      <c r="L6" s="588" t="s">
        <v>304</v>
      </c>
      <c r="M6" s="591" t="s">
        <v>305</v>
      </c>
    </row>
    <row r="7" spans="1:14">
      <c r="B7" s="596"/>
      <c r="C7" s="597"/>
      <c r="D7" s="589"/>
      <c r="E7" s="592"/>
      <c r="F7" s="589"/>
      <c r="G7" s="592"/>
      <c r="H7" s="589"/>
      <c r="I7" s="592"/>
      <c r="J7" s="589"/>
      <c r="K7" s="592"/>
      <c r="L7" s="589"/>
      <c r="M7" s="592"/>
    </row>
    <row r="8" spans="1:14">
      <c r="B8" s="596"/>
      <c r="C8" s="597"/>
      <c r="D8" s="589"/>
      <c r="E8" s="592"/>
      <c r="F8" s="589"/>
      <c r="G8" s="592"/>
      <c r="H8" s="589"/>
      <c r="I8" s="592"/>
      <c r="J8" s="589"/>
      <c r="K8" s="592"/>
      <c r="L8" s="589"/>
      <c r="M8" s="592"/>
    </row>
    <row r="9" spans="1:14" ht="13.5" thickBot="1">
      <c r="B9" s="598"/>
      <c r="C9" s="599"/>
      <c r="D9" s="590"/>
      <c r="E9" s="593"/>
      <c r="F9" s="590"/>
      <c r="G9" s="593"/>
      <c r="H9" s="590"/>
      <c r="I9" s="593"/>
      <c r="J9" s="590"/>
      <c r="K9" s="593"/>
      <c r="L9" s="590"/>
      <c r="M9" s="593"/>
    </row>
    <row r="10" spans="1:14" ht="13.5" thickBot="1">
      <c r="B10" s="585" t="s">
        <v>4</v>
      </c>
      <c r="C10" s="586"/>
      <c r="D10" s="105" t="s">
        <v>5</v>
      </c>
      <c r="E10" s="48" t="s">
        <v>6</v>
      </c>
      <c r="F10" s="105" t="s">
        <v>7</v>
      </c>
      <c r="G10" s="48" t="s">
        <v>8</v>
      </c>
      <c r="H10" s="105" t="s">
        <v>9</v>
      </c>
      <c r="I10" s="48" t="s">
        <v>17</v>
      </c>
      <c r="J10" s="105" t="s">
        <v>18</v>
      </c>
      <c r="K10" s="48" t="s">
        <v>19</v>
      </c>
      <c r="L10" s="105" t="s">
        <v>20</v>
      </c>
      <c r="M10" s="48" t="s">
        <v>22</v>
      </c>
    </row>
    <row r="11" spans="1:14" ht="13.5" thickBot="1">
      <c r="B11" s="76" t="s">
        <v>252</v>
      </c>
      <c r="C11" s="49" t="s">
        <v>4</v>
      </c>
      <c r="D11" s="402">
        <f>'3A_Nakłady'!E12</f>
        <v>0</v>
      </c>
      <c r="E11" s="403">
        <f>'3A_Nakłady'!F12</f>
        <v>0</v>
      </c>
      <c r="F11" s="402">
        <f>'3A_Nakłady'!G12</f>
        <v>0</v>
      </c>
      <c r="G11" s="403">
        <f>'3A_Nakłady'!H12</f>
        <v>0</v>
      </c>
      <c r="H11" s="402">
        <f>'3A_Nakłady'!I12</f>
        <v>0</v>
      </c>
      <c r="I11" s="403">
        <f>'3A_Nakłady'!J12</f>
        <v>0</v>
      </c>
      <c r="J11" s="402">
        <f>'3A_Nakłady'!K12</f>
        <v>0</v>
      </c>
      <c r="K11" s="403">
        <f>'3A_Nakłady'!L12</f>
        <v>0</v>
      </c>
      <c r="L11" s="402">
        <f>'3A_Nakłady'!M12</f>
        <v>0</v>
      </c>
      <c r="M11" s="403">
        <f>'3A_Nakłady'!N12</f>
        <v>0</v>
      </c>
    </row>
    <row r="12" spans="1:14">
      <c r="B12" s="77" t="s">
        <v>251</v>
      </c>
      <c r="C12" s="50" t="s">
        <v>5</v>
      </c>
      <c r="D12" s="404">
        <f t="shared" ref="D12:M12" si="0">SUM(D13:D20)</f>
        <v>0</v>
      </c>
      <c r="E12" s="380">
        <f t="shared" si="0"/>
        <v>0</v>
      </c>
      <c r="F12" s="404">
        <f t="shared" si="0"/>
        <v>0</v>
      </c>
      <c r="G12" s="380">
        <f t="shared" si="0"/>
        <v>0</v>
      </c>
      <c r="H12" s="404">
        <f t="shared" si="0"/>
        <v>0</v>
      </c>
      <c r="I12" s="380">
        <f t="shared" si="0"/>
        <v>0</v>
      </c>
      <c r="J12" s="404">
        <f t="shared" si="0"/>
        <v>0</v>
      </c>
      <c r="K12" s="380">
        <f t="shared" si="0"/>
        <v>0</v>
      </c>
      <c r="L12" s="404">
        <f t="shared" si="0"/>
        <v>0</v>
      </c>
      <c r="M12" s="380">
        <f t="shared" si="0"/>
        <v>0</v>
      </c>
    </row>
    <row r="13" spans="1:14">
      <c r="B13" s="78" t="s">
        <v>157</v>
      </c>
      <c r="C13" s="51" t="s">
        <v>6</v>
      </c>
      <c r="D13" s="405"/>
      <c r="E13" s="406"/>
      <c r="F13" s="405"/>
      <c r="G13" s="406"/>
      <c r="H13" s="405"/>
      <c r="I13" s="406"/>
      <c r="J13" s="405"/>
      <c r="K13" s="406"/>
      <c r="L13" s="405"/>
      <c r="M13" s="406"/>
    </row>
    <row r="14" spans="1:14">
      <c r="B14" s="78" t="s">
        <v>158</v>
      </c>
      <c r="C14" s="51" t="s">
        <v>7</v>
      </c>
      <c r="D14" s="407"/>
      <c r="E14" s="408"/>
      <c r="F14" s="407"/>
      <c r="G14" s="408"/>
      <c r="H14" s="407"/>
      <c r="I14" s="408"/>
      <c r="J14" s="407"/>
      <c r="K14" s="408"/>
      <c r="L14" s="407"/>
      <c r="M14" s="408"/>
    </row>
    <row r="15" spans="1:14">
      <c r="B15" s="78" t="s">
        <v>217</v>
      </c>
      <c r="C15" s="51" t="s">
        <v>8</v>
      </c>
      <c r="D15" s="405"/>
      <c r="E15" s="406"/>
      <c r="F15" s="405"/>
      <c r="G15" s="406"/>
      <c r="H15" s="405"/>
      <c r="I15" s="406"/>
      <c r="J15" s="405"/>
      <c r="K15" s="406"/>
      <c r="L15" s="405"/>
      <c r="M15" s="406"/>
    </row>
    <row r="16" spans="1:14">
      <c r="B16" s="78" t="s">
        <v>159</v>
      </c>
      <c r="C16" s="51" t="s">
        <v>9</v>
      </c>
      <c r="D16" s="405"/>
      <c r="E16" s="406"/>
      <c r="F16" s="405"/>
      <c r="G16" s="406"/>
      <c r="H16" s="405"/>
      <c r="I16" s="406"/>
      <c r="J16" s="405"/>
      <c r="K16" s="406"/>
      <c r="L16" s="405"/>
      <c r="M16" s="406"/>
    </row>
    <row r="17" spans="1:13">
      <c r="B17" s="78" t="s">
        <v>160</v>
      </c>
      <c r="C17" s="51" t="s">
        <v>17</v>
      </c>
      <c r="D17" s="405"/>
      <c r="E17" s="406"/>
      <c r="F17" s="405"/>
      <c r="G17" s="406"/>
      <c r="H17" s="405"/>
      <c r="I17" s="406"/>
      <c r="J17" s="405"/>
      <c r="K17" s="406"/>
      <c r="L17" s="405"/>
      <c r="M17" s="406"/>
    </row>
    <row r="18" spans="1:13">
      <c r="B18" s="78" t="s">
        <v>161</v>
      </c>
      <c r="C18" s="51" t="s">
        <v>18</v>
      </c>
      <c r="D18" s="405"/>
      <c r="E18" s="406"/>
      <c r="F18" s="405"/>
      <c r="G18" s="406"/>
      <c r="H18" s="405"/>
      <c r="I18" s="406"/>
      <c r="J18" s="405"/>
      <c r="K18" s="406"/>
      <c r="L18" s="405"/>
      <c r="M18" s="406"/>
    </row>
    <row r="19" spans="1:13">
      <c r="B19" s="98" t="s">
        <v>229</v>
      </c>
      <c r="C19" s="99" t="s">
        <v>19</v>
      </c>
      <c r="D19" s="409"/>
      <c r="E19" s="410"/>
      <c r="F19" s="409"/>
      <c r="G19" s="410"/>
      <c r="H19" s="409"/>
      <c r="I19" s="410"/>
      <c r="J19" s="409"/>
      <c r="K19" s="410"/>
      <c r="L19" s="409"/>
      <c r="M19" s="410"/>
    </row>
    <row r="20" spans="1:13" ht="13.5" thickBot="1">
      <c r="B20" s="79" t="s">
        <v>162</v>
      </c>
      <c r="C20" s="52" t="s">
        <v>20</v>
      </c>
      <c r="D20" s="411"/>
      <c r="E20" s="412"/>
      <c r="F20" s="411"/>
      <c r="G20" s="412"/>
      <c r="H20" s="411"/>
      <c r="I20" s="412"/>
      <c r="J20" s="411"/>
      <c r="K20" s="412"/>
      <c r="L20" s="411"/>
      <c r="M20" s="412"/>
    </row>
    <row r="22" spans="1:13" ht="15.75">
      <c r="A22" s="258"/>
      <c r="B22" s="370" t="s">
        <v>222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172"/>
    </row>
    <row r="23" spans="1:13" ht="41.25" customHeight="1">
      <c r="A23" s="296"/>
      <c r="B23" s="587" t="s">
        <v>236</v>
      </c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172"/>
    </row>
    <row r="24" spans="1:13" ht="15.75">
      <c r="A24" s="2"/>
      <c r="C24" s="293" t="s">
        <v>210</v>
      </c>
      <c r="D24" s="372">
        <f>D11-D12</f>
        <v>0</v>
      </c>
      <c r="E24" s="372">
        <f t="shared" ref="E24:M24" si="1">E11-E12</f>
        <v>0</v>
      </c>
      <c r="F24" s="372">
        <f t="shared" si="1"/>
        <v>0</v>
      </c>
      <c r="G24" s="372">
        <f t="shared" si="1"/>
        <v>0</v>
      </c>
      <c r="H24" s="372">
        <f t="shared" si="1"/>
        <v>0</v>
      </c>
      <c r="I24" s="372">
        <f t="shared" si="1"/>
        <v>0</v>
      </c>
      <c r="J24" s="372">
        <f t="shared" si="1"/>
        <v>0</v>
      </c>
      <c r="K24" s="372">
        <f t="shared" si="1"/>
        <v>0</v>
      </c>
      <c r="L24" s="372">
        <f t="shared" si="1"/>
        <v>0</v>
      </c>
      <c r="M24" s="372">
        <f t="shared" si="1"/>
        <v>0</v>
      </c>
    </row>
    <row r="25" spans="1:13" ht="15.7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 ht="15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3" ht="15.7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3" ht="15.7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13" ht="15.7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1:13" ht="15.7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1:13" ht="15.7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</sheetData>
  <mergeCells count="13">
    <mergeCell ref="M6:M9"/>
    <mergeCell ref="B6:C9"/>
    <mergeCell ref="D6:D9"/>
    <mergeCell ref="E6:E9"/>
    <mergeCell ref="F6:F9"/>
    <mergeCell ref="G6:G9"/>
    <mergeCell ref="B10:C10"/>
    <mergeCell ref="B23:L23"/>
    <mergeCell ref="H6:H9"/>
    <mergeCell ref="I6:I9"/>
    <mergeCell ref="J6:J9"/>
    <mergeCell ref="K6:K9"/>
    <mergeCell ref="L6:L9"/>
  </mergeCells>
  <conditionalFormatting sqref="D24:M24">
    <cfRule type="cellIs" dxfId="2" priority="1" stopIfTrue="1" operator="not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zoomScale="60" zoomScaleNormal="70" workbookViewId="0">
      <selection activeCell="E21" sqref="E21"/>
    </sheetView>
  </sheetViews>
  <sheetFormatPr defaultRowHeight="12.75"/>
  <cols>
    <col min="1" max="1" width="5.85546875" style="142" customWidth="1"/>
    <col min="2" max="2" width="8.140625" style="142" customWidth="1"/>
    <col min="3" max="3" width="77.28515625" style="142" customWidth="1"/>
    <col min="4" max="4" width="4.140625" style="142" customWidth="1"/>
    <col min="5" max="8" width="34.7109375" style="142" customWidth="1"/>
    <col min="9" max="9" width="3.140625" style="142" customWidth="1"/>
    <col min="10" max="16384" width="9.140625" style="142"/>
  </cols>
  <sheetData>
    <row r="1" spans="1:13" ht="18">
      <c r="A1" s="359"/>
      <c r="B1" s="550"/>
      <c r="C1" s="550"/>
      <c r="D1" s="550"/>
      <c r="E1" s="550"/>
      <c r="F1" s="550"/>
      <c r="G1" s="550"/>
      <c r="H1" s="550"/>
    </row>
    <row r="2" spans="1:13" ht="14.25">
      <c r="A2" s="360" t="s">
        <v>72</v>
      </c>
      <c r="B2" s="551" t="s">
        <v>310</v>
      </c>
      <c r="C2" s="551"/>
      <c r="D2" s="551"/>
      <c r="E2" s="551"/>
      <c r="F2" s="551"/>
      <c r="G2" s="551"/>
      <c r="H2" s="551"/>
    </row>
    <row r="3" spans="1:13" ht="21.75" customHeight="1" thickBot="1">
      <c r="A3" s="172"/>
      <c r="B3" s="571"/>
      <c r="C3" s="572"/>
      <c r="D3" s="572"/>
      <c r="E3" s="572"/>
      <c r="F3" s="572"/>
      <c r="G3" s="572"/>
      <c r="H3" s="572"/>
    </row>
    <row r="4" spans="1:13" ht="18.75" thickBot="1">
      <c r="A4" s="172"/>
      <c r="B4" s="361" t="s">
        <v>311</v>
      </c>
      <c r="D4" s="286"/>
      <c r="E4" s="602" t="s">
        <v>268</v>
      </c>
      <c r="F4" s="603"/>
      <c r="G4" s="603"/>
      <c r="H4" s="604"/>
    </row>
    <row r="5" spans="1:13" ht="15" customHeight="1">
      <c r="A5" s="172"/>
      <c r="B5" s="552" t="s">
        <v>125</v>
      </c>
      <c r="C5" s="555" t="s">
        <v>3</v>
      </c>
      <c r="D5" s="556"/>
      <c r="E5" s="564" t="s">
        <v>233</v>
      </c>
      <c r="F5" s="569" t="s">
        <v>218</v>
      </c>
      <c r="G5" s="564" t="s">
        <v>267</v>
      </c>
      <c r="H5" s="569" t="s">
        <v>218</v>
      </c>
    </row>
    <row r="6" spans="1:13" ht="22.5" customHeight="1">
      <c r="A6" s="172"/>
      <c r="B6" s="553"/>
      <c r="C6" s="557"/>
      <c r="D6" s="558"/>
      <c r="E6" s="565"/>
      <c r="F6" s="570"/>
      <c r="G6" s="565"/>
      <c r="H6" s="570"/>
    </row>
    <row r="7" spans="1:13" ht="42" customHeight="1">
      <c r="A7" s="172"/>
      <c r="B7" s="553"/>
      <c r="C7" s="557"/>
      <c r="D7" s="558"/>
      <c r="E7" s="565"/>
      <c r="F7" s="570"/>
      <c r="G7" s="565"/>
      <c r="H7" s="570"/>
    </row>
    <row r="8" spans="1:13" ht="15.75">
      <c r="A8" s="172"/>
      <c r="B8" s="553"/>
      <c r="C8" s="557"/>
      <c r="D8" s="558"/>
      <c r="E8" s="573" t="s">
        <v>263</v>
      </c>
      <c r="F8" s="578" t="s">
        <v>263</v>
      </c>
      <c r="G8" s="573" t="s">
        <v>264</v>
      </c>
      <c r="H8" s="578" t="s">
        <v>264</v>
      </c>
    </row>
    <row r="9" spans="1:13" ht="15.75">
      <c r="A9" s="172"/>
      <c r="B9" s="553"/>
      <c r="C9" s="557"/>
      <c r="D9" s="558"/>
      <c r="E9" s="574"/>
      <c r="F9" s="579"/>
      <c r="G9" s="574"/>
      <c r="H9" s="579"/>
    </row>
    <row r="10" spans="1:13" ht="16.5" thickBot="1">
      <c r="A10" s="172"/>
      <c r="B10" s="554"/>
      <c r="C10" s="559"/>
      <c r="D10" s="560"/>
      <c r="E10" s="575"/>
      <c r="F10" s="580"/>
      <c r="G10" s="575"/>
      <c r="H10" s="580"/>
    </row>
    <row r="11" spans="1:13">
      <c r="A11" s="362"/>
      <c r="B11" s="455" t="s">
        <v>4</v>
      </c>
      <c r="C11" s="600" t="s">
        <v>5</v>
      </c>
      <c r="D11" s="601"/>
      <c r="E11" s="455" t="s">
        <v>6</v>
      </c>
      <c r="F11" s="456" t="s">
        <v>7</v>
      </c>
      <c r="G11" s="455" t="s">
        <v>8</v>
      </c>
      <c r="H11" s="456" t="s">
        <v>9</v>
      </c>
    </row>
    <row r="12" spans="1:13" s="149" customFormat="1" ht="25.5" customHeight="1">
      <c r="A12" s="366"/>
      <c r="B12" s="459" t="s">
        <v>127</v>
      </c>
      <c r="C12" s="457" t="s">
        <v>308</v>
      </c>
      <c r="D12" s="464" t="s">
        <v>5</v>
      </c>
      <c r="E12" s="467">
        <f>'3A_Nakłady'!E13</f>
        <v>0</v>
      </c>
      <c r="F12" s="460">
        <f>'3A_Nakłady'!F13</f>
        <v>0</v>
      </c>
      <c r="G12" s="467">
        <f>'3A_Nakłady'!G13</f>
        <v>0</v>
      </c>
      <c r="H12" s="460">
        <f>'3A_Nakłady'!H13</f>
        <v>0</v>
      </c>
      <c r="M12" s="366"/>
    </row>
    <row r="13" spans="1:13" s="149" customFormat="1" ht="25.5" customHeight="1">
      <c r="A13" s="366"/>
      <c r="B13" s="459" t="s">
        <v>135</v>
      </c>
      <c r="C13" s="458" t="s">
        <v>309</v>
      </c>
      <c r="D13" s="465" t="s">
        <v>6</v>
      </c>
      <c r="E13" s="467">
        <f>'3A_Nakłady'!E18</f>
        <v>0</v>
      </c>
      <c r="F13" s="460">
        <f>'3A_Nakłady'!F18</f>
        <v>0</v>
      </c>
      <c r="G13" s="467">
        <f>'3A_Nakłady'!G18</f>
        <v>0</v>
      </c>
      <c r="H13" s="460">
        <f>'3A_Nakłady'!H18</f>
        <v>0</v>
      </c>
    </row>
    <row r="14" spans="1:13" s="149" customFormat="1" ht="25.5" customHeight="1" thickBot="1">
      <c r="A14" s="366"/>
      <c r="B14" s="461" t="s">
        <v>143</v>
      </c>
      <c r="C14" s="462" t="s">
        <v>258</v>
      </c>
      <c r="D14" s="466" t="s">
        <v>7</v>
      </c>
      <c r="E14" s="468">
        <f>'3A_Nakłady'!E23</f>
        <v>0</v>
      </c>
      <c r="F14" s="463">
        <f>'3A_Nakłady'!F23</f>
        <v>0</v>
      </c>
      <c r="G14" s="468">
        <f>'3A_Nakłady'!G23</f>
        <v>0</v>
      </c>
      <c r="H14" s="463">
        <f>'3A_Nakłady'!H23</f>
        <v>0</v>
      </c>
    </row>
    <row r="15" spans="1:13" ht="69" customHeight="1" thickBot="1">
      <c r="A15" s="172"/>
      <c r="B15" s="605" t="s">
        <v>312</v>
      </c>
      <c r="C15" s="606"/>
      <c r="D15" s="102" t="s">
        <v>8</v>
      </c>
      <c r="E15" s="469"/>
      <c r="F15" s="470"/>
      <c r="G15" s="469"/>
      <c r="H15" s="470"/>
    </row>
    <row r="16" spans="1:13" ht="15.75">
      <c r="A16" s="172"/>
      <c r="B16" s="172"/>
      <c r="C16" s="172"/>
      <c r="D16" s="172"/>
      <c r="E16" s="172"/>
      <c r="F16" s="172"/>
      <c r="G16" s="172"/>
      <c r="H16" s="172"/>
    </row>
    <row r="17" spans="1:8" ht="61.5" customHeight="1">
      <c r="A17" s="172"/>
      <c r="B17" s="607" t="s">
        <v>313</v>
      </c>
      <c r="C17" s="607"/>
      <c r="D17" s="607"/>
      <c r="E17" s="607"/>
      <c r="F17" s="607"/>
      <c r="G17" s="607"/>
      <c r="H17" s="607"/>
    </row>
    <row r="18" spans="1:8" ht="15.75">
      <c r="A18" s="172"/>
      <c r="B18" s="172"/>
      <c r="C18" s="172"/>
      <c r="D18" s="172"/>
      <c r="E18" s="172"/>
      <c r="F18" s="172"/>
      <c r="G18" s="172"/>
      <c r="H18" s="172"/>
    </row>
  </sheetData>
  <protectedRanges>
    <protectedRange sqref="E15 G15" name="Tabela 3A_1"/>
  </protectedRanges>
  <mergeCells count="17">
    <mergeCell ref="C11:D11"/>
    <mergeCell ref="E4:H4"/>
    <mergeCell ref="B15:C15"/>
    <mergeCell ref="B17:H17"/>
    <mergeCell ref="E8:E10"/>
    <mergeCell ref="F8:F10"/>
    <mergeCell ref="G8:G10"/>
    <mergeCell ref="H8:H10"/>
    <mergeCell ref="B1:H1"/>
    <mergeCell ref="B2:H2"/>
    <mergeCell ref="B3:H3"/>
    <mergeCell ref="B5:B10"/>
    <mergeCell ref="C5:D10"/>
    <mergeCell ref="E5:E7"/>
    <mergeCell ref="F5:F7"/>
    <mergeCell ref="G5:G7"/>
    <mergeCell ref="H5:H7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view="pageBreakPreview" zoomScale="70" zoomScaleNormal="85" zoomScaleSheetLayoutView="70" workbookViewId="0">
      <selection activeCell="G69" sqref="G69"/>
    </sheetView>
  </sheetViews>
  <sheetFormatPr defaultRowHeight="12.75"/>
  <cols>
    <col min="1" max="1" width="3.7109375" style="418" customWidth="1"/>
    <col min="2" max="2" width="15.140625" style="418" customWidth="1"/>
    <col min="3" max="3" width="10" style="418" customWidth="1"/>
    <col min="4" max="4" width="13.7109375" style="418" customWidth="1"/>
    <col min="5" max="6" width="14.140625" style="418" customWidth="1"/>
    <col min="7" max="7" width="16.85546875" style="418" customWidth="1"/>
    <col min="8" max="8" width="4.7109375" style="418" customWidth="1"/>
    <col min="9" max="16384" width="9.140625" style="418"/>
  </cols>
  <sheetData>
    <row r="1" spans="1:9" s="417" customFormat="1" ht="21.75" customHeight="1">
      <c r="A1" s="413" t="s">
        <v>205</v>
      </c>
      <c r="B1" s="414"/>
      <c r="C1" s="414"/>
      <c r="D1" s="414"/>
      <c r="E1" s="415"/>
      <c r="F1" s="415"/>
      <c r="G1" s="416"/>
      <c r="H1" s="416"/>
      <c r="I1" s="416"/>
    </row>
    <row r="2" spans="1:9" ht="30" customHeight="1" thickBot="1">
      <c r="A2" s="146"/>
      <c r="B2" s="571"/>
      <c r="C2" s="572"/>
      <c r="D2" s="572"/>
      <c r="E2" s="572"/>
      <c r="F2" s="572"/>
      <c r="G2" s="288"/>
      <c r="H2" s="288"/>
      <c r="I2" s="288"/>
    </row>
    <row r="3" spans="1:9" ht="12.75" customHeight="1">
      <c r="A3" s="611" t="s">
        <v>189</v>
      </c>
      <c r="B3" s="613" t="s">
        <v>190</v>
      </c>
      <c r="C3" s="635" t="s">
        <v>191</v>
      </c>
      <c r="D3" s="639" t="s">
        <v>204</v>
      </c>
      <c r="E3" s="613" t="s">
        <v>192</v>
      </c>
      <c r="F3" s="637" t="s">
        <v>253</v>
      </c>
      <c r="G3" s="609" t="s">
        <v>276</v>
      </c>
      <c r="H3" s="142"/>
      <c r="I3" s="142"/>
    </row>
    <row r="4" spans="1:9" ht="38.25" customHeight="1">
      <c r="A4" s="612"/>
      <c r="B4" s="614"/>
      <c r="C4" s="614"/>
      <c r="D4" s="640"/>
      <c r="E4" s="636"/>
      <c r="F4" s="638"/>
      <c r="G4" s="610"/>
      <c r="H4" s="142"/>
      <c r="I4" s="142"/>
    </row>
    <row r="5" spans="1:9">
      <c r="A5" s="80">
        <v>1</v>
      </c>
      <c r="B5" s="81">
        <v>2</v>
      </c>
      <c r="C5" s="81">
        <v>3</v>
      </c>
      <c r="D5" s="82">
        <v>4</v>
      </c>
      <c r="E5" s="81">
        <v>5</v>
      </c>
      <c r="F5" s="81">
        <v>6</v>
      </c>
      <c r="G5" s="131">
        <v>7</v>
      </c>
      <c r="H5" s="142"/>
      <c r="I5" s="142"/>
    </row>
    <row r="6" spans="1:9" ht="14.25">
      <c r="A6" s="620" t="s">
        <v>193</v>
      </c>
      <c r="B6" s="621"/>
      <c r="C6" s="621"/>
      <c r="D6" s="621"/>
      <c r="E6" s="621"/>
      <c r="F6" s="621"/>
      <c r="G6" s="622"/>
      <c r="H6" s="142"/>
      <c r="I6" s="142"/>
    </row>
    <row r="7" spans="1:9" ht="14.25">
      <c r="A7" s="618"/>
      <c r="B7" s="619"/>
      <c r="C7" s="619"/>
      <c r="D7" s="619"/>
      <c r="E7" s="619"/>
      <c r="F7" s="619"/>
      <c r="G7" s="92"/>
      <c r="H7" s="142"/>
      <c r="I7" s="142"/>
    </row>
    <row r="8" spans="1:9">
      <c r="A8" s="84">
        <v>1</v>
      </c>
      <c r="B8" s="85"/>
      <c r="C8" s="86"/>
      <c r="D8" s="87"/>
      <c r="E8" s="83"/>
      <c r="F8" s="83"/>
      <c r="G8" s="132"/>
      <c r="H8" s="142"/>
      <c r="I8" s="142"/>
    </row>
    <row r="9" spans="1:9">
      <c r="A9" s="84">
        <v>2</v>
      </c>
      <c r="B9" s="85"/>
      <c r="C9" s="86"/>
      <c r="D9" s="87"/>
      <c r="E9" s="83"/>
      <c r="F9" s="83"/>
      <c r="G9" s="132"/>
      <c r="H9" s="142"/>
      <c r="I9" s="142"/>
    </row>
    <row r="10" spans="1:9" ht="13.5" thickBot="1">
      <c r="A10" s="88" t="s">
        <v>194</v>
      </c>
      <c r="B10" s="1"/>
      <c r="C10" s="1"/>
      <c r="D10" s="1"/>
      <c r="E10" s="1"/>
      <c r="F10" s="1"/>
      <c r="G10" s="133"/>
      <c r="H10" s="142"/>
      <c r="I10" s="142"/>
    </row>
    <row r="11" spans="1:9" ht="14.25">
      <c r="A11" s="620" t="s">
        <v>195</v>
      </c>
      <c r="B11" s="621"/>
      <c r="C11" s="621"/>
      <c r="D11" s="621"/>
      <c r="E11" s="621"/>
      <c r="F11" s="621"/>
      <c r="G11" s="622"/>
      <c r="H11" s="142"/>
      <c r="I11" s="142"/>
    </row>
    <row r="12" spans="1:9" ht="14.25">
      <c r="A12" s="618"/>
      <c r="B12" s="619"/>
      <c r="C12" s="619"/>
      <c r="D12" s="619"/>
      <c r="E12" s="619"/>
      <c r="F12" s="619"/>
      <c r="G12" s="92"/>
      <c r="H12" s="142"/>
      <c r="I12" s="142"/>
    </row>
    <row r="13" spans="1:9">
      <c r="A13" s="84">
        <v>1</v>
      </c>
      <c r="B13" s="85"/>
      <c r="C13" s="86"/>
      <c r="D13" s="87"/>
      <c r="E13" s="83"/>
      <c r="F13" s="83"/>
      <c r="G13" s="132"/>
      <c r="H13" s="142"/>
      <c r="I13" s="142"/>
    </row>
    <row r="14" spans="1:9">
      <c r="A14" s="84">
        <v>2</v>
      </c>
      <c r="B14" s="85"/>
      <c r="C14" s="86"/>
      <c r="D14" s="87"/>
      <c r="E14" s="83"/>
      <c r="F14" s="83"/>
      <c r="G14" s="132"/>
      <c r="H14" s="142"/>
      <c r="I14" s="142"/>
    </row>
    <row r="15" spans="1:9" ht="13.5" thickBot="1">
      <c r="A15" s="88" t="s">
        <v>194</v>
      </c>
      <c r="B15" s="1"/>
      <c r="C15" s="1"/>
      <c r="D15" s="1"/>
      <c r="E15" s="1"/>
      <c r="F15" s="1"/>
      <c r="G15" s="133"/>
      <c r="H15" s="142"/>
      <c r="I15" s="142"/>
    </row>
    <row r="16" spans="1:9" ht="14.25">
      <c r="A16" s="620" t="s">
        <v>196</v>
      </c>
      <c r="B16" s="621"/>
      <c r="C16" s="621"/>
      <c r="D16" s="621"/>
      <c r="E16" s="621"/>
      <c r="F16" s="621"/>
      <c r="G16" s="622"/>
      <c r="H16" s="142"/>
      <c r="I16" s="142"/>
    </row>
    <row r="17" spans="1:9" ht="14.25">
      <c r="A17" s="618"/>
      <c r="B17" s="619"/>
      <c r="C17" s="619"/>
      <c r="D17" s="619"/>
      <c r="E17" s="619"/>
      <c r="F17" s="619"/>
      <c r="G17" s="92"/>
      <c r="H17" s="142"/>
      <c r="I17" s="142"/>
    </row>
    <row r="18" spans="1:9">
      <c r="A18" s="615" t="s">
        <v>197</v>
      </c>
      <c r="B18" s="616"/>
      <c r="C18" s="616"/>
      <c r="D18" s="616"/>
      <c r="E18" s="616"/>
      <c r="F18" s="616"/>
      <c r="G18" s="617"/>
      <c r="H18" s="142"/>
      <c r="I18" s="142"/>
    </row>
    <row r="19" spans="1:9">
      <c r="A19" s="626"/>
      <c r="B19" s="627"/>
      <c r="C19" s="627"/>
      <c r="D19" s="627"/>
      <c r="E19" s="627"/>
      <c r="F19" s="627"/>
      <c r="G19" s="93"/>
      <c r="H19" s="142"/>
      <c r="I19" s="142"/>
    </row>
    <row r="20" spans="1:9">
      <c r="A20" s="84">
        <v>1</v>
      </c>
      <c r="B20" s="85"/>
      <c r="C20" s="94"/>
      <c r="D20" s="95"/>
      <c r="E20" s="83"/>
      <c r="F20" s="83"/>
      <c r="G20" s="132"/>
      <c r="H20" s="142"/>
      <c r="I20" s="142"/>
    </row>
    <row r="21" spans="1:9">
      <c r="A21" s="84">
        <v>2</v>
      </c>
      <c r="B21" s="85"/>
      <c r="C21" s="86"/>
      <c r="D21" s="87"/>
      <c r="E21" s="83"/>
      <c r="F21" s="83"/>
      <c r="G21" s="132"/>
      <c r="H21" s="142"/>
      <c r="I21" s="142"/>
    </row>
    <row r="22" spans="1:9" ht="13.5" thickBot="1">
      <c r="A22" s="88" t="s">
        <v>194</v>
      </c>
      <c r="B22" s="1"/>
      <c r="C22" s="1"/>
      <c r="D22" s="1"/>
      <c r="E22" s="1"/>
      <c r="F22" s="1"/>
      <c r="G22" s="133"/>
      <c r="H22" s="142"/>
      <c r="I22" s="142"/>
    </row>
    <row r="23" spans="1:9">
      <c r="A23" s="615" t="s">
        <v>198</v>
      </c>
      <c r="B23" s="616"/>
      <c r="C23" s="616"/>
      <c r="D23" s="616"/>
      <c r="E23" s="616"/>
      <c r="F23" s="616"/>
      <c r="G23" s="617"/>
      <c r="H23" s="142"/>
      <c r="I23" s="142"/>
    </row>
    <row r="24" spans="1:9">
      <c r="A24" s="626"/>
      <c r="B24" s="627"/>
      <c r="C24" s="627"/>
      <c r="D24" s="627"/>
      <c r="E24" s="627"/>
      <c r="F24" s="627"/>
      <c r="G24" s="93"/>
      <c r="H24" s="142"/>
      <c r="I24" s="142"/>
    </row>
    <row r="25" spans="1:9">
      <c r="A25" s="89" t="s">
        <v>111</v>
      </c>
      <c r="B25" s="90"/>
      <c r="C25" s="90"/>
      <c r="D25" s="90"/>
      <c r="E25" s="91"/>
      <c r="F25" s="91"/>
      <c r="G25" s="134"/>
      <c r="H25" s="142"/>
      <c r="I25" s="142"/>
    </row>
    <row r="26" spans="1:9">
      <c r="A26" s="84">
        <v>2</v>
      </c>
      <c r="B26" s="85"/>
      <c r="C26" s="86"/>
      <c r="D26" s="87"/>
      <c r="E26" s="83"/>
      <c r="F26" s="83"/>
      <c r="G26" s="132"/>
      <c r="H26" s="142"/>
      <c r="I26" s="142"/>
    </row>
    <row r="27" spans="1:9" ht="13.5" thickBot="1">
      <c r="A27" s="88" t="s">
        <v>194</v>
      </c>
      <c r="B27" s="1"/>
      <c r="C27" s="1"/>
      <c r="D27" s="1"/>
      <c r="E27" s="1"/>
      <c r="F27" s="1"/>
      <c r="G27" s="133"/>
      <c r="H27" s="142"/>
      <c r="I27" s="142"/>
    </row>
    <row r="28" spans="1:9">
      <c r="A28" s="615" t="s">
        <v>199</v>
      </c>
      <c r="B28" s="616"/>
      <c r="C28" s="616"/>
      <c r="D28" s="616"/>
      <c r="E28" s="616"/>
      <c r="F28" s="616"/>
      <c r="G28" s="617"/>
      <c r="H28" s="142"/>
      <c r="I28" s="142"/>
    </row>
    <row r="29" spans="1:9">
      <c r="A29" s="626"/>
      <c r="B29" s="627"/>
      <c r="C29" s="627"/>
      <c r="D29" s="627"/>
      <c r="E29" s="627"/>
      <c r="F29" s="627"/>
      <c r="G29" s="93"/>
      <c r="H29" s="142"/>
      <c r="I29" s="142"/>
    </row>
    <row r="30" spans="1:9">
      <c r="A30" s="89" t="s">
        <v>111</v>
      </c>
      <c r="B30" s="90"/>
      <c r="C30" s="90"/>
      <c r="D30" s="90"/>
      <c r="E30" s="91"/>
      <c r="F30" s="91"/>
      <c r="G30" s="134"/>
      <c r="H30" s="142"/>
      <c r="I30" s="142"/>
    </row>
    <row r="31" spans="1:9">
      <c r="A31" s="84">
        <v>2</v>
      </c>
      <c r="B31" s="85"/>
      <c r="C31" s="86"/>
      <c r="D31" s="87"/>
      <c r="E31" s="83"/>
      <c r="F31" s="83"/>
      <c r="G31" s="132"/>
      <c r="H31" s="142"/>
      <c r="I31" s="142"/>
    </row>
    <row r="32" spans="1:9" ht="13.5" thickBot="1">
      <c r="A32" s="88" t="s">
        <v>194</v>
      </c>
      <c r="B32" s="1"/>
      <c r="C32" s="1"/>
      <c r="D32" s="1"/>
      <c r="E32" s="1"/>
      <c r="F32" s="1"/>
      <c r="G32" s="133"/>
    </row>
    <row r="33" spans="1:9">
      <c r="A33" s="632" t="s">
        <v>200</v>
      </c>
      <c r="B33" s="633"/>
      <c r="C33" s="633"/>
      <c r="D33" s="633"/>
      <c r="E33" s="633"/>
      <c r="F33" s="633"/>
      <c r="G33" s="634"/>
      <c r="H33" s="142"/>
      <c r="I33" s="142"/>
    </row>
    <row r="34" spans="1:9">
      <c r="A34" s="626"/>
      <c r="B34" s="627"/>
      <c r="C34" s="627"/>
      <c r="D34" s="627"/>
      <c r="E34" s="627"/>
      <c r="F34" s="627"/>
      <c r="G34" s="93"/>
      <c r="H34" s="142"/>
      <c r="I34" s="142"/>
    </row>
    <row r="35" spans="1:9">
      <c r="A35" s="89" t="s">
        <v>111</v>
      </c>
      <c r="B35" s="90"/>
      <c r="C35" s="90"/>
      <c r="D35" s="90"/>
      <c r="E35" s="91"/>
      <c r="F35" s="91"/>
      <c r="G35" s="134"/>
      <c r="H35" s="142"/>
      <c r="I35" s="142"/>
    </row>
    <row r="36" spans="1:9">
      <c r="A36" s="84">
        <v>2</v>
      </c>
      <c r="B36" s="85"/>
      <c r="C36" s="86"/>
      <c r="D36" s="87"/>
      <c r="E36" s="83"/>
      <c r="F36" s="83"/>
      <c r="G36" s="132"/>
      <c r="H36" s="142"/>
      <c r="I36" s="142"/>
    </row>
    <row r="37" spans="1:9" ht="13.5" thickBot="1">
      <c r="A37" s="88" t="s">
        <v>194</v>
      </c>
      <c r="B37" s="1"/>
      <c r="C37" s="1"/>
      <c r="D37" s="1"/>
      <c r="E37" s="1"/>
      <c r="F37" s="1"/>
      <c r="G37" s="133"/>
    </row>
    <row r="38" spans="1:9">
      <c r="A38" s="615" t="s">
        <v>201</v>
      </c>
      <c r="B38" s="616"/>
      <c r="C38" s="616"/>
      <c r="D38" s="616"/>
      <c r="E38" s="616"/>
      <c r="F38" s="616"/>
      <c r="G38" s="617"/>
      <c r="H38" s="142"/>
      <c r="I38" s="142"/>
    </row>
    <row r="39" spans="1:9">
      <c r="A39" s="626"/>
      <c r="B39" s="627"/>
      <c r="C39" s="627"/>
      <c r="D39" s="627"/>
      <c r="E39" s="627"/>
      <c r="F39" s="627"/>
      <c r="G39" s="93"/>
      <c r="H39" s="142"/>
      <c r="I39" s="142"/>
    </row>
    <row r="40" spans="1:9">
      <c r="A40" s="89" t="s">
        <v>111</v>
      </c>
      <c r="B40" s="90"/>
      <c r="C40" s="90"/>
      <c r="D40" s="90"/>
      <c r="E40" s="91"/>
      <c r="F40" s="91"/>
      <c r="G40" s="134"/>
      <c r="H40" s="142"/>
      <c r="I40" s="142"/>
    </row>
    <row r="41" spans="1:9">
      <c r="A41" s="84">
        <v>2</v>
      </c>
      <c r="B41" s="85"/>
      <c r="C41" s="86"/>
      <c r="D41" s="87"/>
      <c r="E41" s="83"/>
      <c r="F41" s="83"/>
      <c r="G41" s="132"/>
      <c r="H41" s="142"/>
      <c r="I41" s="142"/>
    </row>
    <row r="42" spans="1:9" ht="13.5" thickBot="1">
      <c r="A42" s="88" t="s">
        <v>194</v>
      </c>
      <c r="B42" s="1"/>
      <c r="C42" s="1"/>
      <c r="D42" s="1"/>
      <c r="E42" s="1"/>
      <c r="F42" s="1"/>
      <c r="G42" s="133"/>
    </row>
    <row r="43" spans="1:9">
      <c r="A43" s="615" t="s">
        <v>202</v>
      </c>
      <c r="B43" s="616"/>
      <c r="C43" s="616"/>
      <c r="D43" s="616"/>
      <c r="E43" s="616"/>
      <c r="F43" s="616"/>
      <c r="G43" s="617"/>
      <c r="H43" s="142"/>
      <c r="I43" s="142"/>
    </row>
    <row r="44" spans="1:9">
      <c r="A44" s="626"/>
      <c r="B44" s="627"/>
      <c r="C44" s="627"/>
      <c r="D44" s="627"/>
      <c r="E44" s="627"/>
      <c r="F44" s="627"/>
      <c r="G44" s="93"/>
      <c r="H44" s="142"/>
      <c r="I44" s="142"/>
    </row>
    <row r="45" spans="1:9">
      <c r="A45" s="89" t="s">
        <v>111</v>
      </c>
      <c r="B45" s="90"/>
      <c r="C45" s="90"/>
      <c r="D45" s="90"/>
      <c r="E45" s="91"/>
      <c r="F45" s="91"/>
      <c r="G45" s="134"/>
      <c r="H45" s="142"/>
      <c r="I45" s="142"/>
    </row>
    <row r="46" spans="1:9">
      <c r="A46" s="84">
        <v>2</v>
      </c>
      <c r="B46" s="85"/>
      <c r="C46" s="86"/>
      <c r="D46" s="87"/>
      <c r="E46" s="83"/>
      <c r="F46" s="83"/>
      <c r="G46" s="132"/>
      <c r="H46" s="142"/>
      <c r="I46" s="142"/>
    </row>
    <row r="47" spans="1:9" ht="13.5" thickBot="1">
      <c r="A47" s="88" t="s">
        <v>194</v>
      </c>
      <c r="B47" s="1"/>
      <c r="C47" s="1"/>
      <c r="D47" s="1"/>
      <c r="E47" s="1"/>
      <c r="F47" s="1"/>
      <c r="G47" s="133"/>
    </row>
    <row r="48" spans="1:9">
      <c r="A48" s="615" t="s">
        <v>203</v>
      </c>
      <c r="B48" s="616"/>
      <c r="C48" s="616"/>
      <c r="D48" s="616"/>
      <c r="E48" s="616"/>
      <c r="F48" s="616"/>
      <c r="G48" s="617"/>
      <c r="H48" s="142"/>
      <c r="I48" s="142"/>
    </row>
    <row r="49" spans="1:16">
      <c r="A49" s="626"/>
      <c r="B49" s="627"/>
      <c r="C49" s="627"/>
      <c r="D49" s="627"/>
      <c r="E49" s="627"/>
      <c r="F49" s="627"/>
      <c r="G49" s="93"/>
      <c r="H49" s="142"/>
      <c r="I49" s="142"/>
    </row>
    <row r="50" spans="1:16">
      <c r="A50" s="89" t="s">
        <v>111</v>
      </c>
      <c r="B50" s="90"/>
      <c r="C50" s="90"/>
      <c r="D50" s="90"/>
      <c r="E50" s="91"/>
      <c r="F50" s="91"/>
      <c r="G50" s="134"/>
      <c r="H50" s="142"/>
      <c r="I50" s="142"/>
    </row>
    <row r="51" spans="1:16">
      <c r="A51" s="84">
        <v>2</v>
      </c>
      <c r="B51" s="85"/>
      <c r="C51" s="86"/>
      <c r="D51" s="87"/>
      <c r="E51" s="83"/>
      <c r="F51" s="83"/>
      <c r="G51" s="132"/>
      <c r="H51" s="142"/>
      <c r="I51" s="142"/>
    </row>
    <row r="52" spans="1:16" ht="13.5" thickBot="1">
      <c r="A52" s="88" t="s">
        <v>194</v>
      </c>
      <c r="B52" s="1"/>
      <c r="C52" s="1"/>
      <c r="D52" s="1"/>
      <c r="E52" s="1"/>
      <c r="F52" s="1"/>
      <c r="G52" s="133"/>
    </row>
    <row r="53" spans="1:16">
      <c r="A53" s="142"/>
      <c r="B53" s="142"/>
      <c r="C53" s="142"/>
      <c r="D53" s="142"/>
      <c r="E53" s="142"/>
      <c r="F53" s="142"/>
      <c r="G53" s="142"/>
      <c r="H53" s="142"/>
      <c r="I53" s="142"/>
    </row>
    <row r="54" spans="1:16" ht="17.25" customHeight="1">
      <c r="A54" s="630"/>
      <c r="B54" s="631"/>
      <c r="C54" s="631"/>
      <c r="D54" s="631"/>
      <c r="E54" s="631"/>
      <c r="F54" s="631"/>
      <c r="G54" s="631"/>
      <c r="H54" s="142"/>
      <c r="I54" s="142"/>
    </row>
    <row r="55" spans="1:16" ht="84.75" customHeight="1">
      <c r="A55" s="629" t="s">
        <v>282</v>
      </c>
      <c r="B55" s="629"/>
      <c r="C55" s="629"/>
      <c r="D55" s="629"/>
      <c r="E55" s="629"/>
      <c r="F55" s="629"/>
      <c r="G55" s="629"/>
      <c r="H55" s="419"/>
      <c r="I55" s="419"/>
      <c r="J55" s="419"/>
      <c r="K55" s="419"/>
      <c r="L55" s="419"/>
      <c r="M55" s="419"/>
      <c r="N55" s="419"/>
      <c r="O55" s="176"/>
      <c r="P55" s="176"/>
    </row>
    <row r="56" spans="1:16" ht="47.25" customHeight="1">
      <c r="A56" s="625" t="s">
        <v>307</v>
      </c>
      <c r="B56" s="625"/>
      <c r="C56" s="625"/>
      <c r="D56" s="625"/>
      <c r="E56" s="625"/>
      <c r="F56" s="625"/>
      <c r="G56" s="625"/>
      <c r="H56" s="419"/>
      <c r="I56" s="419"/>
      <c r="J56" s="419"/>
      <c r="K56" s="419"/>
      <c r="L56" s="419"/>
      <c r="M56" s="419"/>
      <c r="N56" s="419"/>
      <c r="O56" s="176"/>
      <c r="P56" s="176"/>
    </row>
    <row r="57" spans="1:16" ht="51" customHeight="1">
      <c r="A57" s="628" t="s">
        <v>277</v>
      </c>
      <c r="B57" s="629"/>
      <c r="C57" s="629"/>
      <c r="D57" s="629"/>
      <c r="E57" s="629"/>
      <c r="F57" s="629"/>
      <c r="G57" s="629"/>
      <c r="H57" s="419"/>
      <c r="I57" s="419"/>
      <c r="J57" s="419"/>
      <c r="K57" s="419"/>
      <c r="L57" s="419"/>
      <c r="M57" s="419"/>
      <c r="N57" s="419"/>
      <c r="O57" s="176"/>
      <c r="P57" s="176"/>
    </row>
    <row r="58" spans="1:16" ht="25.5" customHeight="1">
      <c r="A58" s="419"/>
      <c r="B58" s="138"/>
      <c r="C58" s="623" t="s">
        <v>283</v>
      </c>
      <c r="D58" s="624"/>
      <c r="E58" s="624"/>
      <c r="F58" s="624"/>
      <c r="G58" s="624"/>
      <c r="H58" s="419"/>
      <c r="I58" s="419"/>
      <c r="J58" s="419"/>
      <c r="K58" s="419"/>
      <c r="L58" s="419"/>
      <c r="M58" s="419"/>
      <c r="N58" s="419"/>
      <c r="O58" s="176"/>
      <c r="P58" s="176"/>
    </row>
    <row r="59" spans="1:16" ht="25.5" customHeight="1">
      <c r="A59" s="419"/>
      <c r="B59" s="139"/>
      <c r="C59" s="623" t="s">
        <v>279</v>
      </c>
      <c r="D59" s="624"/>
      <c r="E59" s="624"/>
      <c r="F59" s="624"/>
      <c r="G59" s="624"/>
      <c r="H59" s="419"/>
      <c r="I59" s="419"/>
      <c r="J59" s="419"/>
      <c r="K59" s="419"/>
      <c r="L59" s="419"/>
      <c r="M59" s="419"/>
      <c r="N59" s="419"/>
      <c r="O59" s="176"/>
      <c r="P59" s="176"/>
    </row>
    <row r="60" spans="1:16" ht="25.5" customHeight="1">
      <c r="A60" s="419"/>
      <c r="B60" s="140"/>
      <c r="C60" s="623" t="s">
        <v>280</v>
      </c>
      <c r="D60" s="624"/>
      <c r="E60" s="624"/>
      <c r="F60" s="624"/>
      <c r="G60" s="624"/>
      <c r="H60" s="419"/>
      <c r="I60" s="419"/>
      <c r="J60" s="419"/>
      <c r="K60" s="419"/>
      <c r="L60" s="419"/>
      <c r="M60" s="419"/>
      <c r="N60" s="419"/>
      <c r="O60" s="176"/>
      <c r="P60" s="176"/>
    </row>
    <row r="61" spans="1:16" ht="25.5" customHeight="1">
      <c r="A61" s="419"/>
      <c r="B61" s="141"/>
      <c r="C61" s="623" t="s">
        <v>281</v>
      </c>
      <c r="D61" s="624"/>
      <c r="E61" s="624"/>
      <c r="F61" s="624"/>
      <c r="G61" s="624"/>
      <c r="H61" s="419"/>
      <c r="I61" s="419"/>
      <c r="J61" s="419"/>
      <c r="K61" s="419"/>
      <c r="L61" s="419"/>
      <c r="M61" s="419"/>
      <c r="N61" s="419"/>
      <c r="O61" s="176"/>
      <c r="P61" s="176"/>
    </row>
    <row r="62" spans="1:16" ht="25.5" customHeight="1">
      <c r="A62" s="419"/>
      <c r="B62" s="421" t="s">
        <v>239</v>
      </c>
      <c r="C62" s="623" t="s">
        <v>241</v>
      </c>
      <c r="D62" s="624"/>
      <c r="E62" s="624"/>
      <c r="F62" s="624"/>
      <c r="G62" s="624"/>
      <c r="H62" s="419"/>
      <c r="I62" s="419"/>
      <c r="J62" s="419"/>
      <c r="K62" s="419"/>
      <c r="L62" s="419"/>
      <c r="M62" s="419"/>
      <c r="N62" s="419"/>
      <c r="O62" s="176"/>
      <c r="P62" s="176"/>
    </row>
    <row r="63" spans="1:16">
      <c r="A63" s="419"/>
      <c r="B63" s="422" t="s">
        <v>240</v>
      </c>
      <c r="C63" s="420" t="s">
        <v>242</v>
      </c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176"/>
      <c r="P63" s="176"/>
    </row>
    <row r="64" spans="1:16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9.75" customHeight="1">
      <c r="A65" s="608"/>
      <c r="B65" s="608"/>
      <c r="C65" s="608"/>
      <c r="D65" s="608"/>
      <c r="E65" s="608"/>
      <c r="F65" s="608"/>
      <c r="G65" s="608"/>
      <c r="H65" s="176"/>
      <c r="I65" s="176"/>
      <c r="J65" s="176"/>
      <c r="K65" s="176"/>
      <c r="L65" s="176"/>
      <c r="M65" s="176"/>
      <c r="N65" s="176"/>
      <c r="O65" s="176"/>
      <c r="P65" s="176"/>
    </row>
  </sheetData>
  <mergeCells count="38">
    <mergeCell ref="B2:F2"/>
    <mergeCell ref="A33:G33"/>
    <mergeCell ref="C3:C4"/>
    <mergeCell ref="A18:G18"/>
    <mergeCell ref="A19:F19"/>
    <mergeCell ref="E3:E4"/>
    <mergeCell ref="F3:F4"/>
    <mergeCell ref="A6:G6"/>
    <mergeCell ref="A7:F7"/>
    <mergeCell ref="D3:D4"/>
    <mergeCell ref="A24:F24"/>
    <mergeCell ref="A55:G55"/>
    <mergeCell ref="A54:G54"/>
    <mergeCell ref="A48:G48"/>
    <mergeCell ref="A28:G28"/>
    <mergeCell ref="A29:F29"/>
    <mergeCell ref="A49:F49"/>
    <mergeCell ref="A43:G43"/>
    <mergeCell ref="A44:F44"/>
    <mergeCell ref="A39:F39"/>
    <mergeCell ref="A16:G16"/>
    <mergeCell ref="A17:F17"/>
    <mergeCell ref="A65:G65"/>
    <mergeCell ref="G3:G4"/>
    <mergeCell ref="A3:A4"/>
    <mergeCell ref="B3:B4"/>
    <mergeCell ref="A23:G23"/>
    <mergeCell ref="A12:F12"/>
    <mergeCell ref="A11:G11"/>
    <mergeCell ref="C58:G58"/>
    <mergeCell ref="C59:G59"/>
    <mergeCell ref="C60:G60"/>
    <mergeCell ref="C61:G61"/>
    <mergeCell ref="C62:G62"/>
    <mergeCell ref="A56:G56"/>
    <mergeCell ref="A34:F34"/>
    <mergeCell ref="A38:G38"/>
    <mergeCell ref="A57:G5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3"/>
  <sheetViews>
    <sheetView view="pageBreakPreview" zoomScale="60" zoomScaleNormal="100" workbookViewId="0"/>
  </sheetViews>
  <sheetFormatPr defaultRowHeight="14.25"/>
  <cols>
    <col min="1" max="1" width="5" style="425" customWidth="1"/>
    <col min="2" max="2" width="5.140625" style="425" customWidth="1"/>
    <col min="3" max="3" width="61.85546875" style="444" customWidth="1"/>
    <col min="4" max="4" width="8.140625" style="444" customWidth="1"/>
    <col min="5" max="11" width="13.28515625" style="444" customWidth="1"/>
    <col min="12" max="12" width="12.5703125" style="425" customWidth="1"/>
    <col min="13" max="13" width="7.42578125" style="425" customWidth="1"/>
    <col min="14" max="14" width="7.7109375" style="425" customWidth="1"/>
    <col min="15" max="15" width="6.85546875" style="425" customWidth="1"/>
    <col min="16" max="16" width="9.85546875" style="425" bestFit="1" customWidth="1"/>
    <col min="17" max="17" width="9.85546875" style="425" customWidth="1"/>
    <col min="18" max="18" width="9.42578125" style="425" bestFit="1" customWidth="1"/>
    <col min="19" max="19" width="8" style="425" bestFit="1" customWidth="1"/>
    <col min="20" max="16384" width="9.140625" style="425"/>
  </cols>
  <sheetData>
    <row r="1" spans="2:19">
      <c r="B1" s="423"/>
      <c r="C1" s="424" t="s">
        <v>206</v>
      </c>
      <c r="D1" s="424"/>
      <c r="E1" s="424"/>
      <c r="F1" s="424"/>
      <c r="G1" s="424"/>
      <c r="H1" s="424"/>
      <c r="I1" s="424"/>
      <c r="J1" s="424"/>
      <c r="K1" s="424"/>
    </row>
    <row r="2" spans="2:19" s="426" customFormat="1" ht="35.25" customHeight="1" thickBot="1">
      <c r="C2" s="488"/>
      <c r="D2" s="643"/>
      <c r="E2" s="643"/>
      <c r="F2" s="643"/>
      <c r="G2" s="643"/>
      <c r="H2" s="643"/>
      <c r="I2" s="643"/>
      <c r="J2" s="643"/>
      <c r="K2" s="643"/>
      <c r="L2" s="371"/>
      <c r="M2" s="371"/>
    </row>
    <row r="3" spans="2:19" ht="38.25">
      <c r="B3" s="644" t="s">
        <v>51</v>
      </c>
      <c r="C3" s="648"/>
      <c r="D3" s="649"/>
      <c r="E3" s="125" t="s">
        <v>208</v>
      </c>
      <c r="F3" s="125" t="s">
        <v>208</v>
      </c>
      <c r="G3" s="125" t="s">
        <v>262</v>
      </c>
      <c r="H3" s="123" t="s">
        <v>237</v>
      </c>
      <c r="I3" s="127" t="s">
        <v>238</v>
      </c>
      <c r="J3" s="123" t="s">
        <v>237</v>
      </c>
      <c r="K3" s="127" t="s">
        <v>238</v>
      </c>
    </row>
    <row r="4" spans="2:19" ht="15" thickBot="1">
      <c r="B4" s="645"/>
      <c r="C4" s="650"/>
      <c r="D4" s="651"/>
      <c r="E4" s="126">
        <v>2018</v>
      </c>
      <c r="F4" s="126">
        <v>2019</v>
      </c>
      <c r="G4" s="126">
        <v>2020</v>
      </c>
      <c r="H4" s="124">
        <v>2021</v>
      </c>
      <c r="I4" s="128">
        <v>2021</v>
      </c>
      <c r="J4" s="124">
        <v>2022</v>
      </c>
      <c r="K4" s="128">
        <v>2022</v>
      </c>
      <c r="P4" s="428"/>
      <c r="Q4" s="428"/>
      <c r="R4" s="429"/>
    </row>
    <row r="5" spans="2:19">
      <c r="B5" s="646">
        <v>1</v>
      </c>
      <c r="C5" s="430" t="s">
        <v>212</v>
      </c>
      <c r="D5" s="427"/>
      <c r="E5" s="135"/>
      <c r="F5" s="135"/>
      <c r="G5" s="135"/>
      <c r="H5" s="136"/>
      <c r="I5" s="137"/>
      <c r="J5" s="136"/>
      <c r="K5" s="137"/>
      <c r="O5" s="117" t="s">
        <v>230</v>
      </c>
    </row>
    <row r="6" spans="2:19">
      <c r="B6" s="647"/>
      <c r="C6" s="431" t="s">
        <v>221</v>
      </c>
      <c r="D6" s="432" t="s">
        <v>211</v>
      </c>
      <c r="E6" s="446"/>
      <c r="F6" s="446"/>
      <c r="G6" s="446"/>
      <c r="H6" s="447"/>
      <c r="I6" s="448"/>
      <c r="J6" s="447"/>
      <c r="K6" s="448"/>
      <c r="L6" s="433"/>
      <c r="M6" s="433"/>
      <c r="N6" s="433"/>
      <c r="O6" s="116">
        <f>(F6-F9)-E6</f>
        <v>0</v>
      </c>
      <c r="P6" s="116">
        <f>G6-'2A_Wartość_maj'!E33</f>
        <v>0</v>
      </c>
      <c r="Q6" s="116">
        <f>(G6-G9)-F6</f>
        <v>0</v>
      </c>
      <c r="R6" s="116">
        <f>(I6-I9)-G6</f>
        <v>0</v>
      </c>
      <c r="S6" s="116">
        <f>(K6-K9)-I6</f>
        <v>0</v>
      </c>
    </row>
    <row r="7" spans="2:19">
      <c r="B7" s="647"/>
      <c r="C7" s="431" t="s">
        <v>176</v>
      </c>
      <c r="D7" s="432" t="s">
        <v>211</v>
      </c>
      <c r="E7" s="446"/>
      <c r="F7" s="446"/>
      <c r="G7" s="446"/>
      <c r="H7" s="447"/>
      <c r="I7" s="448"/>
      <c r="J7" s="447"/>
      <c r="K7" s="448"/>
      <c r="L7" s="433"/>
      <c r="M7" s="433"/>
      <c r="N7" s="433"/>
      <c r="O7" s="116">
        <f>(F7+F8-F9)-E7</f>
        <v>0</v>
      </c>
      <c r="P7" s="116">
        <f>G7-'2A_Wartość_maj'!F33</f>
        <v>0</v>
      </c>
      <c r="Q7" s="116">
        <f>(G7+G8-G9)-F7</f>
        <v>0</v>
      </c>
      <c r="R7" s="116">
        <f>(I7+I8-I9)-G7</f>
        <v>0</v>
      </c>
      <c r="S7" s="116">
        <f>(K7+K8-K9)-I7</f>
        <v>0</v>
      </c>
    </row>
    <row r="8" spans="2:19" ht="30" customHeight="1">
      <c r="B8" s="435">
        <v>2</v>
      </c>
      <c r="C8" s="431" t="s">
        <v>254</v>
      </c>
      <c r="D8" s="432" t="s">
        <v>211</v>
      </c>
      <c r="E8" s="446"/>
      <c r="F8" s="446"/>
      <c r="G8" s="446"/>
      <c r="H8" s="447"/>
      <c r="I8" s="448"/>
      <c r="J8" s="447"/>
      <c r="K8" s="448"/>
      <c r="L8" s="433"/>
      <c r="M8" s="129" t="str">
        <f>IF((OR(AND(E7=0,E8=0,E9&gt;0),AND(E7=0,E8&gt;0,E9&gt;0),AND(E7&gt;0,E8=0,E9=0),AND(E7&gt;0,E8=0,E9&gt;0))),"UWAGA","")</f>
        <v/>
      </c>
      <c r="N8" s="116" t="str">
        <f>IF(('3B_Finasowanie'!D13-E8)&gt;0,"UWAGA","")</f>
        <v/>
      </c>
      <c r="O8" s="116" t="str">
        <f>IF(('3B_Finasowanie'!E13-F8)&gt;0,"UWAGA","")</f>
        <v/>
      </c>
      <c r="P8" s="436"/>
      <c r="Q8" s="118" t="str">
        <f>IF(('3B_Finasowanie'!I13-G8)&gt;0,"UWAGA","")</f>
        <v/>
      </c>
      <c r="R8" s="118" t="str">
        <f>IF(('3B_Finasowanie'!K13-I8)&gt;0,"UWAGA","")</f>
        <v/>
      </c>
      <c r="S8" s="118" t="str">
        <f>IF(('3B_Finasowanie'!M13-K8)&gt;0,"UWAGA","")</f>
        <v/>
      </c>
    </row>
    <row r="9" spans="2:19">
      <c r="B9" s="435">
        <v>3</v>
      </c>
      <c r="C9" s="431" t="s">
        <v>213</v>
      </c>
      <c r="D9" s="432" t="s">
        <v>211</v>
      </c>
      <c r="E9" s="449">
        <f t="shared" ref="E9:K9" si="0">SUM(E10:E12)</f>
        <v>0</v>
      </c>
      <c r="F9" s="449">
        <f t="shared" si="0"/>
        <v>0</v>
      </c>
      <c r="G9" s="449">
        <f t="shared" si="0"/>
        <v>0</v>
      </c>
      <c r="H9" s="450">
        <f t="shared" si="0"/>
        <v>0</v>
      </c>
      <c r="I9" s="451">
        <f t="shared" si="0"/>
        <v>0</v>
      </c>
      <c r="J9" s="450">
        <f t="shared" si="0"/>
        <v>0</v>
      </c>
      <c r="K9" s="451">
        <f t="shared" si="0"/>
        <v>0</v>
      </c>
      <c r="L9" s="433"/>
      <c r="M9" s="433"/>
      <c r="N9" s="116">
        <f>E9-'3A_Nakłady'!F12</f>
        <v>0</v>
      </c>
      <c r="O9" s="116">
        <f>F9-'3A_Nakłady'!H12</f>
        <v>0</v>
      </c>
      <c r="P9" s="434"/>
      <c r="Q9" s="116">
        <f>G9-'3A_Nakłady'!J12</f>
        <v>0</v>
      </c>
      <c r="R9" s="116">
        <f>I9-'3A_Nakłady'!L12</f>
        <v>0</v>
      </c>
      <c r="S9" s="116">
        <f>I9-'3A_Nakłady'!N12</f>
        <v>0</v>
      </c>
    </row>
    <row r="10" spans="2:19">
      <c r="B10" s="437"/>
      <c r="C10" s="431" t="s">
        <v>226</v>
      </c>
      <c r="D10" s="432" t="s">
        <v>211</v>
      </c>
      <c r="E10" s="449"/>
      <c r="F10" s="449"/>
      <c r="G10" s="449"/>
      <c r="H10" s="450"/>
      <c r="I10" s="451"/>
      <c r="J10" s="450"/>
      <c r="K10" s="451"/>
      <c r="L10" s="433"/>
      <c r="M10" s="433"/>
      <c r="N10" s="116">
        <f>E10-'3A_Nakłady'!F13</f>
        <v>0</v>
      </c>
      <c r="O10" s="116">
        <f>F10-'3A_Nakłady'!H13</f>
        <v>0</v>
      </c>
      <c r="P10" s="434"/>
      <c r="Q10" s="116">
        <f>G10-'3A_Nakłady'!J13</f>
        <v>0</v>
      </c>
      <c r="R10" s="116">
        <f>I10-'3A_Nakłady'!L13</f>
        <v>0</v>
      </c>
      <c r="S10" s="116">
        <f>I10-'3A_Nakłady'!N13</f>
        <v>0</v>
      </c>
    </row>
    <row r="11" spans="2:19">
      <c r="B11" s="437"/>
      <c r="C11" s="431" t="s">
        <v>227</v>
      </c>
      <c r="D11" s="432" t="s">
        <v>211</v>
      </c>
      <c r="E11" s="446"/>
      <c r="F11" s="446"/>
      <c r="G11" s="446"/>
      <c r="H11" s="447"/>
      <c r="I11" s="448"/>
      <c r="J11" s="447"/>
      <c r="K11" s="448"/>
      <c r="L11" s="433"/>
      <c r="M11" s="433"/>
      <c r="N11" s="116">
        <f>E11-'3A_Nakłady'!F18</f>
        <v>0</v>
      </c>
      <c r="O11" s="116">
        <f>F11-'3A_Nakłady'!H18</f>
        <v>0</v>
      </c>
      <c r="P11" s="434"/>
      <c r="Q11" s="116">
        <f>G11-'3A_Nakłady'!J18</f>
        <v>0</v>
      </c>
      <c r="R11" s="116">
        <f>I11-'3A_Nakłady'!L18</f>
        <v>0</v>
      </c>
      <c r="S11" s="116">
        <f>I11-'3A_Nakłady'!N18</f>
        <v>0</v>
      </c>
    </row>
    <row r="12" spans="2:19">
      <c r="B12" s="437"/>
      <c r="C12" s="431" t="s">
        <v>228</v>
      </c>
      <c r="D12" s="432" t="s">
        <v>211</v>
      </c>
      <c r="E12" s="449"/>
      <c r="F12" s="449"/>
      <c r="G12" s="449"/>
      <c r="H12" s="450"/>
      <c r="I12" s="451"/>
      <c r="J12" s="450"/>
      <c r="K12" s="451"/>
      <c r="L12" s="433"/>
      <c r="M12" s="433"/>
      <c r="N12" s="116">
        <f>E12-'3A_Nakłady'!F23</f>
        <v>0</v>
      </c>
      <c r="O12" s="116">
        <f>F12-'3A_Nakłady'!H23</f>
        <v>0</v>
      </c>
      <c r="P12" s="434"/>
      <c r="Q12" s="116">
        <f>G12-'3A_Nakłady'!J23</f>
        <v>0</v>
      </c>
      <c r="R12" s="116">
        <f>I12-'3A_Nakłady'!L23</f>
        <v>0</v>
      </c>
      <c r="S12" s="116">
        <f>I12-'3A_Nakłady'!N23</f>
        <v>0</v>
      </c>
    </row>
    <row r="13" spans="2:19" ht="45" customHeight="1">
      <c r="B13" s="437">
        <v>4</v>
      </c>
      <c r="C13" s="431" t="s">
        <v>224</v>
      </c>
      <c r="D13" s="432" t="s">
        <v>211</v>
      </c>
      <c r="E13" s="449"/>
      <c r="F13" s="449"/>
      <c r="G13" s="449"/>
      <c r="H13" s="450"/>
      <c r="I13" s="451"/>
      <c r="J13" s="450"/>
      <c r="K13" s="451"/>
      <c r="P13" s="438"/>
      <c r="Q13" s="438"/>
      <c r="R13" s="438"/>
      <c r="S13" s="438"/>
    </row>
    <row r="14" spans="2:19">
      <c r="B14" s="437">
        <v>5</v>
      </c>
      <c r="C14" s="431" t="s">
        <v>255</v>
      </c>
      <c r="D14" s="432" t="s">
        <v>211</v>
      </c>
      <c r="E14" s="449"/>
      <c r="F14" s="449"/>
      <c r="G14" s="449"/>
      <c r="H14" s="450"/>
      <c r="I14" s="451"/>
      <c r="J14" s="450"/>
      <c r="K14" s="451"/>
      <c r="P14" s="438"/>
      <c r="Q14" s="438"/>
      <c r="R14" s="438"/>
      <c r="S14" s="438"/>
    </row>
    <row r="15" spans="2:19">
      <c r="B15" s="435">
        <v>6</v>
      </c>
      <c r="C15" s="431" t="s">
        <v>256</v>
      </c>
      <c r="D15" s="432" t="s">
        <v>211</v>
      </c>
      <c r="E15" s="449"/>
      <c r="F15" s="449"/>
      <c r="G15" s="449"/>
      <c r="H15" s="450"/>
      <c r="I15" s="451"/>
      <c r="J15" s="450"/>
      <c r="K15" s="451"/>
      <c r="N15" s="117" t="str">
        <f>IF(('3B_Finasowanie'!D15-E15)&gt;0,"UWAGA","")</f>
        <v/>
      </c>
      <c r="O15" s="117" t="str">
        <f>IF(('3B_Finasowanie'!E15-F15)&gt;0,"UWAGA","")</f>
        <v/>
      </c>
      <c r="P15" s="439"/>
      <c r="Q15" s="117" t="str">
        <f>IF(('3B_Finasowanie'!I15-G15)&gt;0,"UWAGA","")</f>
        <v/>
      </c>
      <c r="R15" s="117" t="str">
        <f>IF(('3B_Finasowanie'!K15-I15)&gt;0,"UWAGA","")</f>
        <v/>
      </c>
      <c r="S15" s="117" t="str">
        <f>IF(('3B_Finasowanie'!M15-K15)&gt;0,"UWAGA","")</f>
        <v/>
      </c>
    </row>
    <row r="16" spans="2:19">
      <c r="B16" s="435">
        <v>7</v>
      </c>
      <c r="C16" s="431" t="s">
        <v>214</v>
      </c>
      <c r="D16" s="432" t="s">
        <v>211</v>
      </c>
      <c r="E16" s="449"/>
      <c r="F16" s="449"/>
      <c r="G16" s="449"/>
      <c r="H16" s="450"/>
      <c r="I16" s="451"/>
      <c r="J16" s="450"/>
      <c r="K16" s="451"/>
      <c r="N16" s="117" t="str">
        <f>IF(('3B_Finasowanie'!D14-E16)&gt;0,"UWAGA","")</f>
        <v/>
      </c>
      <c r="O16" s="117" t="str">
        <f>IF(('3B_Finasowanie'!E14-F16)&gt;0,"UWAGA","")</f>
        <v/>
      </c>
      <c r="P16" s="439"/>
      <c r="Q16" s="117" t="str">
        <f>IF(('3B_Finasowanie'!I14-G16)&gt;0,"UWAGA","")</f>
        <v/>
      </c>
      <c r="R16" s="117" t="str">
        <f>IF(('3B_Finasowanie'!K14-I16)&gt;0,"UWAGA","")</f>
        <v/>
      </c>
      <c r="S16" s="117" t="str">
        <f>IF(('3B_Finasowanie'!M14-K16)&gt;0,"UWAGA","")</f>
        <v/>
      </c>
    </row>
    <row r="17" spans="2:19" ht="38.25">
      <c r="B17" s="435">
        <v>8</v>
      </c>
      <c r="C17" s="431" t="s">
        <v>257</v>
      </c>
      <c r="D17" s="432" t="s">
        <v>211</v>
      </c>
      <c r="E17" s="449"/>
      <c r="F17" s="449"/>
      <c r="G17" s="449"/>
      <c r="H17" s="450"/>
      <c r="I17" s="451"/>
      <c r="J17" s="450"/>
      <c r="K17" s="451"/>
      <c r="P17" s="438"/>
      <c r="Q17" s="438"/>
      <c r="R17" s="438"/>
      <c r="S17" s="438"/>
    </row>
    <row r="18" spans="2:19" ht="25.5">
      <c r="B18" s="435">
        <v>9</v>
      </c>
      <c r="C18" s="431" t="s">
        <v>215</v>
      </c>
      <c r="D18" s="432" t="s">
        <v>211</v>
      </c>
      <c r="E18" s="449"/>
      <c r="F18" s="449"/>
      <c r="G18" s="449"/>
      <c r="H18" s="450"/>
      <c r="I18" s="451"/>
      <c r="J18" s="450"/>
      <c r="K18" s="451"/>
      <c r="P18" s="438"/>
      <c r="Q18" s="438"/>
      <c r="R18" s="438"/>
      <c r="S18" s="438"/>
    </row>
    <row r="19" spans="2:19">
      <c r="B19" s="435">
        <v>10</v>
      </c>
      <c r="C19" s="431" t="s">
        <v>216</v>
      </c>
      <c r="D19" s="440" t="s">
        <v>13</v>
      </c>
      <c r="E19" s="449"/>
      <c r="F19" s="449"/>
      <c r="G19" s="449"/>
      <c r="H19" s="450"/>
      <c r="I19" s="451"/>
      <c r="J19" s="450"/>
      <c r="K19" s="451"/>
      <c r="N19" s="130">
        <f>E19-'1B_Odbiorcy'!E36</f>
        <v>0</v>
      </c>
      <c r="O19" s="130">
        <f>F19-'1B_Odbiorcy'!F36</f>
        <v>0</v>
      </c>
      <c r="P19" s="434"/>
      <c r="Q19" s="130">
        <f>G19-'1B_Odbiorcy'!G36</f>
        <v>0</v>
      </c>
      <c r="R19" s="130">
        <f>I19-'1B_Odbiorcy'!I36</f>
        <v>0</v>
      </c>
      <c r="S19" s="130">
        <f>K19-'1B_Odbiorcy'!K36</f>
        <v>0</v>
      </c>
    </row>
    <row r="20" spans="2:19" ht="26.25" thickBot="1">
      <c r="B20" s="441">
        <v>11</v>
      </c>
      <c r="C20" s="442" t="s">
        <v>220</v>
      </c>
      <c r="D20" s="443" t="s">
        <v>11</v>
      </c>
      <c r="E20" s="452"/>
      <c r="F20" s="452"/>
      <c r="G20" s="452"/>
      <c r="H20" s="453"/>
      <c r="I20" s="454"/>
      <c r="J20" s="453"/>
      <c r="K20" s="454"/>
      <c r="N20" s="130">
        <f>E20-'1B_Odbiorcy'!E34</f>
        <v>0</v>
      </c>
      <c r="O20" s="130">
        <f>F20-'1B_Odbiorcy'!F34</f>
        <v>0</v>
      </c>
      <c r="P20" s="434"/>
      <c r="Q20" s="130">
        <f>G20-'1B_Odbiorcy'!G34</f>
        <v>0</v>
      </c>
      <c r="R20" s="130">
        <f>I20-'1B_Odbiorcy'!I34</f>
        <v>0</v>
      </c>
      <c r="S20" s="130">
        <f>K20-'1B_Odbiorcy'!K34</f>
        <v>0</v>
      </c>
    </row>
    <row r="22" spans="2:19" ht="14.25" customHeight="1">
      <c r="B22" s="438" t="s">
        <v>219</v>
      </c>
      <c r="N22" s="641" t="s">
        <v>231</v>
      </c>
      <c r="O22" s="642"/>
      <c r="P22" s="642"/>
      <c r="Q22" s="642"/>
      <c r="R22" s="642"/>
      <c r="S22" s="642"/>
    </row>
    <row r="23" spans="2:19">
      <c r="N23" s="642"/>
      <c r="O23" s="642"/>
      <c r="P23" s="642"/>
      <c r="Q23" s="642"/>
      <c r="R23" s="642"/>
      <c r="S23" s="642"/>
    </row>
  </sheetData>
  <mergeCells count="5">
    <mergeCell ref="N22:S23"/>
    <mergeCell ref="C2:K2"/>
    <mergeCell ref="B3:B4"/>
    <mergeCell ref="B5:B7"/>
    <mergeCell ref="C3:D4"/>
  </mergeCells>
  <phoneticPr fontId="1" type="noConversion"/>
  <conditionalFormatting sqref="P9:S12 P6:P7 P19:P20">
    <cfRule type="cellIs" dxfId="1" priority="1" stopIfTrue="1" operator="notEqual">
      <formula>0</formula>
    </cfRule>
  </conditionalFormatting>
  <conditionalFormatting sqref="P8:S8 P15:P16">
    <cfRule type="cellIs" dxfId="0" priority="2" stopIfTrue="1" operator="equal">
      <formula>"UWAGA"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Header>&amp;F</oddHeader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1A_Obszar</vt:lpstr>
      <vt:lpstr>1B_Odbiorcy</vt:lpstr>
      <vt:lpstr>2A_Wartość_maj</vt:lpstr>
      <vt:lpstr>2B_Profile_wiekowe</vt:lpstr>
      <vt:lpstr>3A_Nakłady</vt:lpstr>
      <vt:lpstr>3B_Finasowanie</vt:lpstr>
      <vt:lpstr>3C_Nakłady_roznica</vt:lpstr>
      <vt:lpstr>4_Zadania_inwest_harm</vt:lpstr>
      <vt:lpstr>5_Koszty</vt:lpstr>
      <vt:lpstr>'1A_Obszar'!Obszar_wydruku</vt:lpstr>
      <vt:lpstr>'1B_Odbiorcy'!Obszar_wydruku</vt:lpstr>
      <vt:lpstr>'2A_Wartość_maj'!Obszar_wydruku</vt:lpstr>
      <vt:lpstr>'2B_Profile_wiekowe'!Obszar_wydruku</vt:lpstr>
      <vt:lpstr>'3A_Nakłady'!Obszar_wydruku</vt:lpstr>
      <vt:lpstr>'3B_Finasowanie'!Obszar_wydruku</vt:lpstr>
      <vt:lpstr>'3C_Nakłady_roznica'!Obszar_wydruku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Prawucki Leszek</cp:lastModifiedBy>
  <cp:lastPrinted>2020-03-09T14:26:53Z</cp:lastPrinted>
  <dcterms:created xsi:type="dcterms:W3CDTF">2009-09-01T08:51:58Z</dcterms:created>
  <dcterms:modified xsi:type="dcterms:W3CDTF">2020-03-09T14:40:16Z</dcterms:modified>
</cp:coreProperties>
</file>