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tawienia\MOdyniec\Documents\Formularze sprawozdawcze\"/>
    </mc:Choice>
  </mc:AlternateContent>
  <bookViews>
    <workbookView xWindow="0" yWindow="0" windowWidth="28800" windowHeight="11985" tabRatio="500" firstSheet="1" activeTab="1"/>
  </bookViews>
  <sheets>
    <sheet name="Arkusz1" sheetId="1" state="hidden" r:id="rId1"/>
    <sheet name="0" sheetId="2" r:id="rId2"/>
    <sheet name="1" sheetId="3" r:id="rId3"/>
    <sheet name="2A" sheetId="4" r:id="rId4"/>
    <sheet name="2B" sheetId="5" r:id="rId5"/>
    <sheet name="3A" sheetId="6" r:id="rId6"/>
    <sheet name="3B-4" sheetId="7" r:id="rId7"/>
    <sheet name="NCW" sheetId="8" r:id="rId8"/>
  </sheets>
  <definedNames>
    <definedName name="Excel_BuiltIn_Print_Area" localSheetId="1">'0'!$A$1:$W$35</definedName>
    <definedName name="_xlnm.Print_Area" localSheetId="1">'0'!$A$1:$W$34</definedName>
    <definedName name="_xlnm.Print_Area" localSheetId="2">'1'!$A$1:$G$21</definedName>
    <definedName name="_xlnm.Print_Area" localSheetId="3">'2A'!$A$1:$K$23</definedName>
    <definedName name="_xlnm.Print_Area" localSheetId="4">'2B'!$A$1:$K$27</definedName>
    <definedName name="_xlnm.Print_Area" localSheetId="5">'3A'!$A$1:$F$32</definedName>
    <definedName name="_xlnm.Print_Area" localSheetId="6">'3B-4'!$A$1:$E$32</definedName>
    <definedName name="_xlnm.Print_Area" localSheetId="7">NCW!$A$1:$W$34</definedName>
    <definedName name="Print_Area_0" localSheetId="3">'2A'!$A$1:$K$35</definedName>
    <definedName name="Print_Area_0" localSheetId="4">'2B'!$A$1:$K$35</definedName>
    <definedName name="Print_Area_0_0" localSheetId="3">'2A'!$A$2:$K$22</definedName>
    <definedName name="Print_Area_0_0" localSheetId="4">'2B'!$A$2:$K$22</definedName>
  </definedNames>
  <calcPr calcId="152511" iterateDelta="1E-4"/>
</workbook>
</file>

<file path=xl/calcChain.xml><?xml version="1.0" encoding="utf-8"?>
<calcChain xmlns="http://schemas.openxmlformats.org/spreadsheetml/2006/main">
  <c r="B7" i="7" l="1"/>
  <c r="B8" i="7" s="1"/>
  <c r="B9" i="7" s="1"/>
  <c r="B10" i="7" s="1"/>
  <c r="B11" i="7" s="1"/>
  <c r="B12" i="7" s="1"/>
  <c r="B13" i="7" s="1"/>
  <c r="B14" i="7" s="1"/>
  <c r="B15" i="7" s="1"/>
  <c r="B16" i="7" s="1"/>
  <c r="B17" i="7" s="1"/>
  <c r="B18" i="7" s="1"/>
  <c r="D9" i="8" l="1"/>
  <c r="C6" i="6" l="1"/>
  <c r="F6" i="6" s="1"/>
  <c r="B12" i="3"/>
  <c r="B13" i="3"/>
  <c r="B14" i="3"/>
  <c r="B15" i="3"/>
  <c r="B16" i="3"/>
  <c r="B17" i="3"/>
  <c r="B18" i="3"/>
  <c r="B19" i="3"/>
  <c r="E13" i="4"/>
  <c r="E22" i="4"/>
  <c r="C31" i="7"/>
  <c r="E13" i="5"/>
  <c r="E22" i="5"/>
  <c r="B7" i="6"/>
  <c r="C7" i="6"/>
  <c r="F7" i="6" s="1"/>
  <c r="B8" i="6"/>
  <c r="B9" i="6"/>
  <c r="B10" i="6"/>
  <c r="B11" i="6"/>
  <c r="B12" i="6"/>
  <c r="B13" i="6"/>
  <c r="B14" i="6"/>
  <c r="B15" i="6"/>
  <c r="B16" i="6"/>
  <c r="B17" i="6"/>
  <c r="B18" i="6"/>
  <c r="C8" i="6"/>
  <c r="F8" i="6" s="1"/>
  <c r="C9" i="6"/>
  <c r="F9" i="6" s="1"/>
  <c r="C10" i="6"/>
  <c r="F10" i="6" s="1"/>
  <c r="C11" i="6"/>
  <c r="F11" i="6" s="1"/>
  <c r="C12" i="6"/>
  <c r="F12" i="6" s="1"/>
  <c r="C13" i="6"/>
  <c r="F13" i="6" s="1"/>
  <c r="C14" i="6"/>
  <c r="F14" i="6" s="1"/>
  <c r="C15" i="6"/>
  <c r="F15" i="6" s="1"/>
  <c r="C16" i="6"/>
  <c r="F16" i="6" s="1"/>
  <c r="C17" i="6"/>
  <c r="F17" i="6" s="1"/>
  <c r="C18" i="6"/>
  <c r="F18" i="6" s="1"/>
  <c r="F22" i="6"/>
  <c r="F23" i="6"/>
  <c r="F24" i="6"/>
  <c r="F28" i="6"/>
  <c r="F29" i="6"/>
  <c r="F30" i="6"/>
  <c r="C6" i="7"/>
  <c r="E6" i="7" s="1"/>
  <c r="C7" i="7"/>
  <c r="E7" i="7" s="1"/>
  <c r="C8" i="7"/>
  <c r="E8" i="7"/>
  <c r="C9" i="7"/>
  <c r="E9" i="7"/>
  <c r="C10" i="7"/>
  <c r="E10" i="7"/>
  <c r="C11" i="7"/>
  <c r="E11" i="7"/>
  <c r="C12" i="7"/>
  <c r="E12" i="7"/>
  <c r="C13" i="7"/>
  <c r="E13" i="7"/>
  <c r="C14" i="7"/>
  <c r="E14" i="7"/>
  <c r="C15" i="7"/>
  <c r="E15" i="7"/>
  <c r="C16" i="7"/>
  <c r="E16" i="7"/>
  <c r="C17" i="7"/>
  <c r="E17" i="7"/>
  <c r="C18" i="7"/>
  <c r="E18" i="7"/>
  <c r="C23" i="7"/>
  <c r="E23" i="7" s="1"/>
  <c r="C24" i="7"/>
  <c r="E24" i="7"/>
  <c r="U3" i="8"/>
  <c r="M5" i="8"/>
  <c r="U5" i="8" s="1"/>
  <c r="E19" i="7" l="1"/>
  <c r="E25" i="7"/>
  <c r="F31" i="6"/>
  <c r="C30" i="7"/>
  <c r="E31" i="7" s="1"/>
  <c r="M6" i="8" l="1"/>
</calcChain>
</file>

<file path=xl/sharedStrings.xml><?xml version="1.0" encoding="utf-8"?>
<sst xmlns="http://schemas.openxmlformats.org/spreadsheetml/2006/main" count="412" uniqueCount="161">
  <si>
    <t>bioetanol</t>
  </si>
  <si>
    <t>ester metylowy kw. tł.</t>
  </si>
  <si>
    <t>ester etylowy kw. tł.</t>
  </si>
  <si>
    <t>biometanol</t>
  </si>
  <si>
    <t>bioeter dimetylowy</t>
  </si>
  <si>
    <t>czysty olej roślinny</t>
  </si>
  <si>
    <t>biobutanol</t>
  </si>
  <si>
    <t>bio propan-butan</t>
  </si>
  <si>
    <t>skroplony biometan</t>
  </si>
  <si>
    <t>sprężony biometan</t>
  </si>
  <si>
    <t>biowodór</t>
  </si>
  <si>
    <t>biowęglowodory ciekłe do silników - ZI</t>
  </si>
  <si>
    <t>biowęglowodory ciekłe do silników - ZS</t>
  </si>
  <si>
    <t>Sprawozdanie roczne podmiotu realizującego Narodowy Cel Wskaźnikowy</t>
  </si>
  <si>
    <r>
      <rPr>
        <sz val="9"/>
        <color indexed="8"/>
        <rFont val="Arial"/>
        <family val="2"/>
        <charset val="238"/>
      </rPr>
      <t xml:space="preserve">Sprawozdanie należy przekazać w terminie do </t>
    </r>
    <r>
      <rPr>
        <b/>
        <sz val="9"/>
        <color indexed="8"/>
        <rFont val="Arial"/>
        <family val="2"/>
        <charset val="238"/>
      </rPr>
      <t xml:space="preserve">60 dni </t>
    </r>
    <r>
      <rPr>
        <sz val="9"/>
        <color indexed="8"/>
        <rFont val="Arial"/>
        <family val="2"/>
        <charset val="238"/>
      </rPr>
      <t xml:space="preserve">po zakończeniu roku kalendarzowego, na adres:
</t>
    </r>
    <r>
      <rPr>
        <b/>
        <sz val="9"/>
        <color indexed="8"/>
        <rFont val="Arial"/>
        <family val="2"/>
        <charset val="238"/>
      </rPr>
      <t xml:space="preserve">Urząd Regulacji Energetyki
</t>
    </r>
    <r>
      <rPr>
        <sz val="9"/>
        <color indexed="8"/>
        <rFont val="Arial"/>
        <family val="2"/>
        <charset val="238"/>
      </rPr>
      <t>Al. Jerozolimskie 181, 02-222 Warszawa</t>
    </r>
  </si>
  <si>
    <t>Informacje o podmiocie realizującym Narodowy Cel Wskaźnikowy</t>
  </si>
  <si>
    <t xml:space="preserve">Państwo </t>
  </si>
  <si>
    <t xml:space="preserve">Kod pocztowy </t>
  </si>
  <si>
    <t>Miejscowość</t>
  </si>
  <si>
    <t xml:space="preserve">Województwo </t>
  </si>
  <si>
    <t>Numer identyfikacji podatkowej (NIP)</t>
  </si>
  <si>
    <t>Numer DKN</t>
  </si>
  <si>
    <t>Dział 1</t>
  </si>
  <si>
    <t>Paliwa ciekłe</t>
  </si>
  <si>
    <t>Biopaliwa ciekłe</t>
  </si>
  <si>
    <r>
      <rPr>
        <b/>
        <sz val="9"/>
        <color indexed="8"/>
        <rFont val="Arial"/>
        <family val="2"/>
        <charset val="238"/>
      </rPr>
      <t xml:space="preserve">Benzyny silnikowe
</t>
    </r>
    <r>
      <rPr>
        <sz val="9"/>
        <color indexed="8"/>
        <rFont val="Arial"/>
        <family val="2"/>
        <charset val="238"/>
      </rPr>
      <t>(mogą zawierać biowęglowodory ciekłe lub do 10,0% objętościowo innych biokomponentów lub do 22,0% objętościowo eteru etylo-tert-butylowego lub eteru etylo-tert-amylowego)</t>
    </r>
  </si>
  <si>
    <r>
      <rPr>
        <b/>
        <sz val="9"/>
        <color indexed="8"/>
        <rFont val="Arial"/>
        <family val="2"/>
        <charset val="238"/>
      </rPr>
      <t xml:space="preserve">Olej napędowy
</t>
    </r>
    <r>
      <rPr>
        <sz val="9"/>
        <color indexed="8"/>
        <rFont val="Arial"/>
        <family val="2"/>
        <charset val="238"/>
      </rPr>
      <t>(może zawierać biowęglowodory ciekłe lub do 7,0% objętościowo innych biokomponentów)</t>
    </r>
  </si>
  <si>
    <r>
      <rPr>
        <b/>
        <sz val="9"/>
        <color indexed="8"/>
        <rFont val="Arial"/>
        <family val="2"/>
        <charset val="238"/>
      </rPr>
      <t xml:space="preserve">Benzyny silnikowe
</t>
    </r>
    <r>
      <rPr>
        <sz val="9"/>
        <color indexed="8"/>
        <rFont val="Arial"/>
        <family val="2"/>
        <charset val="238"/>
      </rPr>
      <t>(zawierają powyżej 10,0% objętościowo biokomponentów lub powyżej 22,0% objętościowo eterów, z wyłączeniem benzyn silnikowych zawierających biowęglowodory ciekłe)</t>
    </r>
  </si>
  <si>
    <r>
      <rPr>
        <b/>
        <sz val="9"/>
        <color indexed="8"/>
        <rFont val="Arial"/>
        <family val="2"/>
        <charset val="238"/>
      </rPr>
      <t xml:space="preserve">Olej napędowy
</t>
    </r>
    <r>
      <rPr>
        <sz val="9"/>
        <color indexed="8"/>
        <rFont val="Arial"/>
        <family val="2"/>
        <charset val="238"/>
      </rPr>
      <t>(zawiera powyżej 7% objętościowo biokomponentów, z wyłączeniem oleju napędowego zawierającego biowęglowodory ciekłe)</t>
    </r>
  </si>
  <si>
    <r>
      <rPr>
        <b/>
        <sz val="9"/>
        <color indexed="8"/>
        <rFont val="Arial"/>
        <family val="2"/>
        <charset val="238"/>
      </rPr>
      <t xml:space="preserve">Samoistne
</t>
    </r>
    <r>
      <rPr>
        <sz val="9"/>
        <color indexed="8"/>
        <rFont val="Arial"/>
        <family val="2"/>
        <charset val="238"/>
      </rPr>
      <t>(biokomponenty stanowiące samoistne paliwa)</t>
    </r>
  </si>
  <si>
    <t>Ilość ogółem</t>
  </si>
  <si>
    <t>Zawartość biokomponentów [tony]</t>
  </si>
  <si>
    <t>Bioetanol</t>
  </si>
  <si>
    <t>Ester metylowy kwasów tłuszczowych</t>
  </si>
  <si>
    <t>Biowęglowodory ciekłe do silników o zapłonie iskrowym</t>
  </si>
  <si>
    <t>Biowęglowodory ciekłe do silników o zapłonie samoczynnym</t>
  </si>
  <si>
    <t>Ester etylowy kwasów tłuszczowych</t>
  </si>
  <si>
    <t>Biometanol</t>
  </si>
  <si>
    <t>Biobutanol</t>
  </si>
  <si>
    <t>Bioeter dimetylowy</t>
  </si>
  <si>
    <t>Czysty olej roślinny</t>
  </si>
  <si>
    <t>Bio propan-butan</t>
  </si>
  <si>
    <t>Skroplony biometan</t>
  </si>
  <si>
    <t>Sprężony biometan</t>
  </si>
  <si>
    <t>Biowodór</t>
  </si>
  <si>
    <t>Dział 2A</t>
  </si>
  <si>
    <t>Dział 2A cd.</t>
  </si>
  <si>
    <t>Oznaczenie firmy dostawcy biokomponentu</t>
  </si>
  <si>
    <t>NIP dostawcy</t>
  </si>
  <si>
    <t>Rodzaj biokomponentu</t>
  </si>
  <si>
    <t>Ilość [ton]</t>
  </si>
  <si>
    <t>Poziom emisji gazów cieplarnianych [gCO₂eq/MJ]</t>
  </si>
  <si>
    <r>
      <rPr>
        <b/>
        <sz val="9"/>
        <color indexed="8"/>
        <rFont val="Arial"/>
        <family val="2"/>
        <charset val="238"/>
      </rPr>
      <t>Nazwa uznanego systemu certyfikacji lub data zawarcia umowy*</t>
    </r>
    <r>
      <rPr>
        <b/>
        <vertAlign val="superscript"/>
        <sz val="9"/>
        <color indexed="8"/>
        <rFont val="Arial"/>
        <family val="2"/>
        <charset val="238"/>
      </rPr>
      <t>)</t>
    </r>
  </si>
  <si>
    <t>Wytworzone z roślin wysokoskrobiowych, roślin cukrowych i oleistych oraz roślin uprawianych do celów energetycznych na użytkach rolnych jako uprawy główne [Tak/Nie]</t>
  </si>
  <si>
    <t>Kraj pochodzenia surowców rolniczych lub biomasy</t>
  </si>
  <si>
    <t>Symbol surowca odpowiadający pozycji w załączniku nr 1 do ustawy o biokomponentach i biopaliwach ciekłych</t>
  </si>
  <si>
    <t>201a</t>
  </si>
  <si>
    <t>(wybierz z listy)</t>
  </si>
  <si>
    <t>201b</t>
  </si>
  <si>
    <t>Tak</t>
  </si>
  <si>
    <t>Nieokreślony</t>
  </si>
  <si>
    <t>201c</t>
  </si>
  <si>
    <t>Nie</t>
  </si>
  <si>
    <t>A1 - algi, jeżeli są hodowane na lądzie, w stawach lub w fotobioreaktorach</t>
  </si>
  <si>
    <t>201d</t>
  </si>
  <si>
    <t>Biowęglowodory ciekłe do silników ZI</t>
  </si>
  <si>
    <t>A2 - frakcja ulegająca biodegradacji pochodząca z przetwarzania zmieszanych odpadów komunalnych, ale niepozyskiwana w ramach selektywnego zbierania odpadów z gospodarstw domowych mającego na celu osiągnięcie poziomów, o których mowa w art. 3b ust. 1 pkt 1 ustawy z dnia 13 września 1996 r. o utrzymaniu czystości i porządku w gminach</t>
  </si>
  <si>
    <t>201e</t>
  </si>
  <si>
    <t>Biowęglowodory ciekłe do silników ZS</t>
  </si>
  <si>
    <t>A3 - bioodpady, o których mowa w art. 3 ust. 1 pkt 1 ustawy z dnia 14 grudnia 2012 r. o odpadach, pochodzące z gospodarstw domowych zbierane selektywnie zgodnie z art. 3 ust. 1 pkt 24 tej ustawy</t>
  </si>
  <si>
    <t>201f</t>
  </si>
  <si>
    <t>A4 - frakcja biomasy pochodząca z odpadów przemysłowych, nienadająca się do wykorzystania w łańcuchu żywnościowym ludzi i zwierząt, w tym materiał z detalu i hurtu oraz z przemysłu rolno-spożywczego, rybołówstwa i akwakultury, z wyłączeniem surowców wymienionych w części B załącznika do ustawy o biokomponentach i biopaliwach ciekłych</t>
  </si>
  <si>
    <t>201g</t>
  </si>
  <si>
    <t>A5 - słoma</t>
  </si>
  <si>
    <t>Razem</t>
  </si>
  <si>
    <r>
      <rPr>
        <sz val="9"/>
        <color indexed="8"/>
        <rFont val="Arial"/>
        <family val="2"/>
        <charset val="238"/>
      </rPr>
      <t>2.2. Biokomponenty wytworzone przez wytwórców, prowadzących działalność gospodarczą w zakresie wytwarzania biokomponentów, z</t>
    </r>
    <r>
      <rPr>
        <b/>
        <sz val="9"/>
        <color indexed="8"/>
        <rFont val="Arial"/>
        <family val="2"/>
        <charset val="238"/>
      </rPr>
      <t xml:space="preserve"> biomasy pozyskanej na podstawie umowy dostawy</t>
    </r>
    <r>
      <rPr>
        <sz val="9"/>
        <color indexed="8"/>
        <rFont val="Arial"/>
        <family val="2"/>
        <charset val="238"/>
      </rPr>
      <t xml:space="preserve"> zawartej między wytwórcą a pośrednikiem lub przetwórcą</t>
    </r>
  </si>
  <si>
    <t>A6 - obornik i osad ściekowy</t>
  </si>
  <si>
    <r>
      <rPr>
        <sz val="9"/>
        <color indexed="8"/>
        <rFont val="Arial"/>
        <family val="2"/>
        <charset val="238"/>
      </rPr>
      <t xml:space="preserve">2.2. Biokomponenty wytworzone przez wytwórców, prowadzących działalność gospodarczą w zakresie wytwarzania biokomponentów, z </t>
    </r>
    <r>
      <rPr>
        <b/>
        <sz val="9"/>
        <color indexed="8"/>
        <rFont val="Arial"/>
        <family val="2"/>
        <charset val="238"/>
      </rPr>
      <t>biomasy pozyskanej na podstawie umowy dostawy</t>
    </r>
    <r>
      <rPr>
        <sz val="9"/>
        <color indexed="8"/>
        <rFont val="Arial"/>
        <family val="2"/>
        <charset val="238"/>
      </rPr>
      <t xml:space="preserve"> zawartej między wytwórcą a pośrednikiem lub przetwórcą</t>
    </r>
  </si>
  <si>
    <t>A7 - ścieki z zakładów wytłaczania oleju palmowego i puste wiązki owoców palmy</t>
  </si>
  <si>
    <t>202a</t>
  </si>
  <si>
    <t>A8 - smoła oleju talowego</t>
  </si>
  <si>
    <t>202b</t>
  </si>
  <si>
    <t>Bio propna-butan</t>
  </si>
  <si>
    <t>A9 - surowa gliceryna</t>
  </si>
  <si>
    <t>202c</t>
  </si>
  <si>
    <t>A10 -  wytłoczyny z trzciny cukrowej</t>
  </si>
  <si>
    <t>202d</t>
  </si>
  <si>
    <t>A11 - wytłoki z winogron i osad winny z drożdży</t>
  </si>
  <si>
    <t>202e</t>
  </si>
  <si>
    <t>A12 - łupiny orzechów</t>
  </si>
  <si>
    <t>202f</t>
  </si>
  <si>
    <t>A13 - łuski nasion</t>
  </si>
  <si>
    <t>202g</t>
  </si>
  <si>
    <t>A14 - kolby oczyszczone z ziaren kukurydzy</t>
  </si>
  <si>
    <t>A15 - frakcja biomasy z gospodarki leśnej, taka jak kora, gałęzie, liście, igły, wierzchołki drzew, trociny, strużyny oraz frakcja biomasy z gałęzi przemysłu opartych na leśnictwie</t>
  </si>
  <si>
    <t>*) nazwa uznanego systemu certyfikacji, w ramach którego dostawca wystawił dokument potwierdzający spełnienie kryteriów zrównoważonego rozwoju dla danego rodzaju biokomponentu, wraz z numerem tego dokumentu, a w przypadku gdy dokument został wystawiony w kraju trzecim, z którym Unia Europejska zawarła umowę, o której mowa w art. 28c ust. 2 pkt 2 ustawy o biokomponentach i biopaliwach ciekłych, datę zawarcia tej umowy</t>
  </si>
  <si>
    <t>A16 - inny niespożywczy materiał celulozowy, określony w art. 2 ust. 1 pkt 32b ustawy o biokomponentach i biopaliwach ciekłych</t>
  </si>
  <si>
    <t>A17 - inny materiał lignocelulozowy określony w art. 2 ust. 1 pkt 32a ustawy o biokomponentach i biopaliwach ciekłych, z wyjątkiem kłód tartacznych i kłód skrawanych;</t>
  </si>
  <si>
    <t>A18 - inne paliwa odnawialne</t>
  </si>
  <si>
    <t>A19 - wychwytywanie i wykorzystanie dwutlenku węgla na potrzeby transportu, jeżeli źródło energii jest odnawialne zgodnie z art. 2 pkt 22 ustawy z dnia 20 lutego 2015 r. o odnawialnych źródłach energii</t>
  </si>
  <si>
    <t>A20 - bakterie, jeżeli źródło energii jest odnawialne zgodnie z art. 2 pkt 22 ustawy z dnia 20 lutego 2015 r. o odnawialnych źródłach energii</t>
  </si>
  <si>
    <t>B1 -  zużyty olej kuchenny</t>
  </si>
  <si>
    <t>B2 -  tłuszcze zwierzęce</t>
  </si>
  <si>
    <t>Dział 2B</t>
  </si>
  <si>
    <t>Dział 2B cd.</t>
  </si>
  <si>
    <t>Symbol surowca odpowiadający pozycji w załączniku 1 do ustawy o biokomponentach i biopaliwach ciekłych</t>
  </si>
  <si>
    <r>
      <rPr>
        <sz val="9"/>
        <color indexed="8"/>
        <rFont val="Arial"/>
        <family val="2"/>
        <charset val="238"/>
      </rPr>
      <t xml:space="preserve">2.3. Biokomponenty wytworzone przez wytwórców, prowadzących działalność gospodarczą w zakresie wytwarzania biokomponentów, z </t>
    </r>
    <r>
      <rPr>
        <b/>
        <sz val="9"/>
        <color indexed="8"/>
        <rFont val="Arial"/>
        <family val="2"/>
        <charset val="238"/>
      </rPr>
      <t>surowców rolniczych pozyskanych z produkcji własnej</t>
    </r>
    <r>
      <rPr>
        <sz val="9"/>
        <color indexed="8"/>
        <rFont val="Arial"/>
        <family val="2"/>
        <charset val="238"/>
      </rPr>
      <t xml:space="preserve"> wytwórców</t>
    </r>
  </si>
  <si>
    <r>
      <rPr>
        <sz val="9"/>
        <color indexed="8"/>
        <rFont val="Arial"/>
        <family val="2"/>
        <charset val="238"/>
      </rPr>
      <t xml:space="preserve">2.4. Biokomponenty wytworzone z surowców rolniczych lub biomasy pozyskanych w </t>
    </r>
    <r>
      <rPr>
        <b/>
        <sz val="9"/>
        <color indexed="8"/>
        <rFont val="Arial"/>
        <family val="2"/>
        <charset val="238"/>
      </rPr>
      <t>inny sposób</t>
    </r>
    <r>
      <rPr>
        <sz val="9"/>
        <color indexed="8"/>
        <rFont val="Arial"/>
        <family val="2"/>
        <charset val="238"/>
      </rPr>
      <t xml:space="preserve"> niż określony wyżej w pkt 2.1-2.3</t>
    </r>
  </si>
  <si>
    <r>
      <rPr>
        <sz val="9"/>
        <color indexed="8"/>
        <rFont val="Arial"/>
        <family val="2"/>
        <charset val="238"/>
      </rPr>
      <t>2.4. Biokomponenty wytworzone z surowców rolniczych lub biomasy pozyskanych w</t>
    </r>
    <r>
      <rPr>
        <b/>
        <sz val="9"/>
        <color indexed="8"/>
        <rFont val="Arial"/>
        <family val="2"/>
        <charset val="238"/>
      </rPr>
      <t xml:space="preserve"> inny sposób </t>
    </r>
    <r>
      <rPr>
        <sz val="9"/>
        <color indexed="8"/>
        <rFont val="Arial"/>
        <family val="2"/>
        <charset val="238"/>
      </rPr>
      <t>niż określony wyżej w pkt 2.1-2.3</t>
    </r>
  </si>
  <si>
    <t>Wartości opałowe</t>
  </si>
  <si>
    <t>Biokomponenty zawarte w paliwach ciekłych i biopaliwach ciekłych stosowanych we wszystkich rodzajach transportu (Dział 2)</t>
  </si>
  <si>
    <t>w tym ilość zaliczona podwójnie [ton]</t>
  </si>
  <si>
    <t>Wartość opałowa</t>
  </si>
  <si>
    <t>[MJ/kg]</t>
  </si>
  <si>
    <t>[MJ]</t>
  </si>
  <si>
    <t>Biopaliwa ciekłe produkowane z biomasy, stanowiące samoistne paliwa inne niż wymienione w wierszach 102-114, wykorzystane do realizacji Narodowego Celu Wskaźnikowego w roku kalendarzowym</t>
  </si>
  <si>
    <t>(wpisz nazwę)</t>
  </si>
  <si>
    <t>314a</t>
  </si>
  <si>
    <t>314b</t>
  </si>
  <si>
    <t>314c</t>
  </si>
  <si>
    <r>
      <rPr>
        <b/>
        <sz val="9"/>
        <color indexed="8"/>
        <rFont val="Arial"/>
        <family val="2"/>
        <charset val="238"/>
      </rPr>
      <t>Inne paliwa odnawialne *</t>
    </r>
    <r>
      <rPr>
        <b/>
        <vertAlign val="superscript"/>
        <sz val="9"/>
        <color indexed="8"/>
        <rFont val="Arial"/>
        <family val="2"/>
        <charset val="238"/>
      </rPr>
      <t>)</t>
    </r>
    <r>
      <rPr>
        <b/>
        <sz val="9"/>
        <color indexed="8"/>
        <rFont val="Arial"/>
        <family val="2"/>
        <charset val="238"/>
      </rPr>
      <t xml:space="preserve"> wykorzystane do realizacji narodowego celu wskaźnikowego w roku kalendarzowym</t>
    </r>
  </si>
  <si>
    <t>315a</t>
  </si>
  <si>
    <t>315b</t>
  </si>
  <si>
    <t>315c</t>
  </si>
  <si>
    <r>
      <rPr>
        <b/>
        <sz val="9"/>
        <color indexed="8"/>
        <rFont val="Arial"/>
        <family val="2"/>
        <charset val="238"/>
      </rPr>
      <t xml:space="preserve">RAZEM </t>
    </r>
    <r>
      <rPr>
        <sz val="9"/>
        <color indexed="8"/>
        <rFont val="Arial"/>
        <family val="2"/>
        <charset val="238"/>
      </rPr>
      <t>(suma wierszy od 301 do 315)</t>
    </r>
  </si>
  <si>
    <t>Dział 3B</t>
  </si>
  <si>
    <t>Biokomponenty zawarte w paliwach ciekłych i biopaliwach ciekłych stosowanych w transporcie drogowym i kolejowym (Dział 1)</t>
  </si>
  <si>
    <t>Czyste paliwa ciekłe i biopaliwa ciekłe stosowane w transporcie drogowym i kolejowym</t>
  </si>
  <si>
    <t>Czyste benzyny silnikowe zawarte w paliwach ciekłych i biopaliwach ciekłych</t>
  </si>
  <si>
    <t>Czysty olej napędowy zawarty w paliwach ciekłych i biopaliwach ciekłych</t>
  </si>
  <si>
    <t>RAZEM</t>
  </si>
  <si>
    <t>Dział 4</t>
  </si>
  <si>
    <t>Udział biokomponentów wytworzonych z surowców rolniczych lub biomasy pozyskanych w sposób określony w Dziale 2 w pkt 2.1 - 2.3.</t>
  </si>
  <si>
    <t>Biokomponenty wytworzone z surowców rolniczych lub biomasy pozyskanych w sposób określony w Dziale 2 pkt 2.1 - 2.3</t>
  </si>
  <si>
    <t>Podsumowanie informacji o realizacji Narodowego Celu Wskaźnikowego</t>
  </si>
  <si>
    <t xml:space="preserve">Narodowy Cel Wskaźnikowy [%] </t>
  </si>
  <si>
    <t xml:space="preserve">z tego 85% stanowi </t>
  </si>
  <si>
    <t xml:space="preserve">Współczynnik Redukcyjny </t>
  </si>
  <si>
    <t xml:space="preserve">Zredukowany Narodowy Cel Wskaźnikowy [%] </t>
  </si>
  <si>
    <t xml:space="preserve">Zrealizowany Narodowy Cel Wskaźnikowy [%] </t>
  </si>
  <si>
    <t>NIE KORZYSTAM</t>
  </si>
  <si>
    <t xml:space="preserve"> z możliwości redukcji Narodowego Celu Wskaźnikowego, o której mowa w art. 23 ust. 4 ustawy o biokomponentach i biopaliwach ciekłych. </t>
  </si>
  <si>
    <t>KORZYSTAM</t>
  </si>
  <si>
    <t>ZAŁĄCZAM</t>
  </si>
  <si>
    <t xml:space="preserve">świadectwa potwierdzające spełnienie kryteriów zrównoważonego rozwoju przez biokomponenty, zgodnie z art. 30b ust. 1b ustawy o biokomponentach i biopaliwach ciekłych. </t>
  </si>
  <si>
    <t>(miejscowość, data)</t>
  </si>
  <si>
    <t>(pieczęć imienna i podpis osoby upoważnionej do reprezentowania podmiotu)</t>
  </si>
  <si>
    <t>Dział 3A</t>
  </si>
  <si>
    <t>Wykorzystane biokomponenty</t>
  </si>
  <si>
    <t>Udział [%]</t>
  </si>
  <si>
    <r>
      <t xml:space="preserve">Biokomponenty
</t>
    </r>
    <r>
      <rPr>
        <sz val="9"/>
        <color indexed="8"/>
        <rFont val="Arial"/>
        <family val="2"/>
        <charset val="238"/>
      </rPr>
      <t>spełniające kryteria zrównoważonego rozwoju, zawarte w paliwach ciekłych i biopaliwach ciekłych, stosowanych we wszystkich rodzajach transportu, rozporządzonych przez dokonanie jakiejkolwiek czynności prawnej lub faktycznej skutkującej trwałym wyzbyciem się paliw ciekłych lub biopaliw ciekłych na terytorium Rzeczypospolitej Polskiej lub zużytych przez podmiot realizujący Narodowy Cel Wskaźnikowy na potrzeby własne na tym terytorium</t>
    </r>
  </si>
  <si>
    <t>Oznaczenie firmy lub imię i nazwisko podmiotu realizującego Narodowy Cel Wskaźnikowy</t>
  </si>
  <si>
    <t>Ulica, numer budynku, numer lokalu (miejsca zamieszkania lub siedziby)</t>
  </si>
  <si>
    <r>
      <t>Paliwa ciekłe i biopaliwa ciekłe
s</t>
    </r>
    <r>
      <rPr>
        <sz val="9"/>
        <color indexed="8"/>
        <rFont val="Arial"/>
        <family val="2"/>
        <charset val="238"/>
      </rPr>
      <t>tosowane w transporcie drogowym i kolejowym, rozporządzone przez dokonanie jakiejkolwiek czynności prawnej lub faktycznej skutkującej trwałym wyzbyciem się paliw ciekłych lub biopaliw ciekłych na terytorium Rzeczypospolitej Polskiej lub zużyte przez podmiot realizujący Narodowy Cel Wskaźnikowy w ciągu roku kalendarzowego na potrzeby własne na tym terytorium</t>
    </r>
  </si>
  <si>
    <r>
      <t xml:space="preserve">2.1. Biokomponenty wytworzone przez wytwórców, prowadzących działalność gospodarczą w zakresie wytwarzania biokomponentów, z </t>
    </r>
    <r>
      <rPr>
        <b/>
        <sz val="9"/>
        <color indexed="8"/>
        <rFont val="Arial"/>
        <family val="2"/>
        <charset val="238"/>
      </rPr>
      <t>surowców rolniczych pozyskiwanych z gospodarstwa rolnego</t>
    </r>
    <r>
      <rPr>
        <sz val="9"/>
        <color indexed="8"/>
        <rFont val="Arial"/>
        <family val="2"/>
        <charset val="238"/>
      </rPr>
      <t xml:space="preserve"> położonego na obszarze co najmniej jednego z państw członkowskich Unii Europejskiej, w Republice Turcji albo w państwie członkowskim Europejskiego Porozumienia o Wolnym Handlu (EFTA) - stronie umowy o Europejskim Obszarze Gospodarczym na podstawie umowy kontraktacji zawartej między producentem rolnym prowadzącym to gospodarstwo a wytwórcą, przetwórcą lub pośrednikiem</t>
    </r>
  </si>
  <si>
    <t>Nie dotyczy</t>
  </si>
  <si>
    <t>(imię i nazwisko, numer telefonu osoby wypełniającej sprawozdanie)</t>
  </si>
  <si>
    <r>
      <t>Podstawa prawna:</t>
    </r>
    <r>
      <rPr>
        <sz val="9"/>
        <color indexed="8"/>
        <rFont val="Arial"/>
        <family val="2"/>
        <charset val="238"/>
      </rPr>
      <t xml:space="preserve"> art. 30b ust. 1 i 1a ustawy z dnia 25 sierpnia 2006 r. o biokomponentach i biopaliwach ciekłych (Dz. U. z 2019 r. poz. 1155, z późn. zm.)</t>
    </r>
  </si>
  <si>
    <t>za rok 2019</t>
  </si>
  <si>
    <t>202h</t>
  </si>
  <si>
    <t>*) inne paliwa odnawialne - paliwa pochodzące z odnawialnych źródeł energii w rozumieniu ustawy z dnia 20 lutego 2015 r. o odnawialnych źródłach energii (Dz.U. z 2018 r. poz. 2389), z wyłączeniem paliw pochodzących z biomasy, stosowane w transporcie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</si>
</sst>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
    <numFmt numFmtId="166" formatCode="\ #,##0.00&quot;    &quot;;\-#,##0.00&quot;    &quot;;&quot; -&quot;00&quot;    &quot;;\ @\ "/>
    <numFmt numFmtId="167" formatCode="0.000"/>
    <numFmt numFmtId="168" formatCode="0.0%"/>
    <numFmt numFmtId="169" formatCode="0.0000%"/>
  </numFmts>
  <fonts count="19">
    <font>
      <sz val="10"/>
      <color indexed="8"/>
      <name val="Arial CE"/>
      <charset val="238"/>
    </font>
    <font>
      <sz val="10"/>
      <color indexed="23"/>
      <name val="Arial CE"/>
      <charset val="238"/>
    </font>
    <font>
      <b/>
      <sz val="10"/>
      <color indexed="9"/>
      <name val="Arial CE"/>
      <charset val="238"/>
    </font>
    <font>
      <sz val="10"/>
      <color indexed="9"/>
      <name val="Arial CE"/>
      <charset val="238"/>
    </font>
    <font>
      <sz val="9"/>
      <color indexed="8"/>
      <name val="Arial1"/>
      <charset val="238"/>
    </font>
    <font>
      <sz val="10"/>
      <color indexed="8"/>
      <name val="Arial1"/>
      <charset val="238"/>
    </font>
    <font>
      <sz val="8"/>
      <color indexed="8"/>
      <name val="Arial1"/>
      <charset val="238"/>
    </font>
    <font>
      <sz val="9"/>
      <color indexed="8"/>
      <name val="Arial"/>
      <family val="2"/>
      <charset val="238"/>
    </font>
    <font>
      <b/>
      <sz val="14"/>
      <color indexed="8"/>
      <name val="Arial"/>
      <family val="2"/>
      <charset val="238"/>
    </font>
    <font>
      <b/>
      <sz val="9"/>
      <color indexed="8"/>
      <name val="Arial"/>
      <family val="2"/>
      <charset val="238"/>
    </font>
    <font>
      <b/>
      <vertAlign val="superscript"/>
      <sz val="9"/>
      <color indexed="8"/>
      <name val="Arial"/>
      <family val="2"/>
      <charset val="238"/>
    </font>
    <font>
      <sz val="10"/>
      <color indexed="63"/>
      <name val="Arial"/>
      <family val="2"/>
      <charset val="238"/>
    </font>
    <font>
      <sz val="11"/>
      <color indexed="8"/>
      <name val="Calibri"/>
      <family val="2"/>
      <charset val="238"/>
    </font>
    <font>
      <b/>
      <sz val="9"/>
      <color indexed="63"/>
      <name val="Arial"/>
      <family val="2"/>
      <charset val="238"/>
    </font>
    <font>
      <sz val="10"/>
      <color indexed="8"/>
      <name val="Arial"/>
      <family val="2"/>
      <charset val="238"/>
    </font>
    <font>
      <sz val="9"/>
      <color indexed="10"/>
      <name val="Arial"/>
      <family val="2"/>
      <charset val="238"/>
    </font>
    <font>
      <sz val="8"/>
      <color indexed="8"/>
      <name val="Arial"/>
      <family val="2"/>
      <charset val="238"/>
    </font>
    <font>
      <sz val="10"/>
      <color indexed="8"/>
      <name val="Arial CE"/>
      <charset val="238"/>
    </font>
    <font>
      <b/>
      <sz val="10"/>
      <color indexed="8"/>
      <name val="Arial CE"/>
      <charset val="238"/>
    </font>
  </fonts>
  <fills count="11">
    <fill>
      <patternFill patternType="none"/>
    </fill>
    <fill>
      <patternFill patternType="gray125"/>
    </fill>
    <fill>
      <patternFill patternType="solid">
        <fgColor indexed="10"/>
        <bgColor indexed="60"/>
      </patternFill>
    </fill>
    <fill>
      <patternFill patternType="solid">
        <fgColor indexed="17"/>
        <bgColor indexed="21"/>
      </patternFill>
    </fill>
    <fill>
      <patternFill patternType="lightUp"/>
    </fill>
    <fill>
      <patternFill patternType="solid">
        <fgColor theme="4" tint="0.79998168889431442"/>
        <bgColor indexed="41"/>
      </patternFill>
    </fill>
    <fill>
      <patternFill patternType="solid">
        <fgColor theme="9" tint="0.79998168889431442"/>
        <bgColor indexed="27"/>
      </patternFill>
    </fill>
    <fill>
      <patternFill patternType="solid">
        <fgColor theme="4" tint="0.79998168889431442"/>
        <bgColor indexed="22"/>
      </patternFill>
    </fill>
    <fill>
      <patternFill patternType="solid">
        <fgColor theme="7" tint="0.79998168889431442"/>
        <bgColor indexed="22"/>
      </patternFill>
    </fill>
    <fill>
      <patternFill patternType="solid">
        <fgColor theme="7" tint="0.79998168889431442"/>
        <bgColor indexed="64"/>
      </patternFill>
    </fill>
    <fill>
      <patternFill patternType="solid">
        <fgColor theme="4" tint="0.79998168889431442"/>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8"/>
      </top>
      <bottom/>
      <diagonal/>
    </border>
    <border>
      <left/>
      <right/>
      <top/>
      <bottom style="thin">
        <color indexed="8"/>
      </bottom>
      <diagonal/>
    </border>
  </borders>
  <cellStyleXfs count="22">
    <xf numFmtId="0" fontId="0" fillId="0" borderId="0"/>
    <xf numFmtId="0" fontId="1" fillId="0" borderId="0" applyNumberFormat="0" applyBorder="0" applyProtection="0"/>
    <xf numFmtId="0" fontId="17" fillId="0" borderId="0" applyNumberFormat="0" applyBorder="0" applyProtection="0"/>
    <xf numFmtId="0" fontId="17" fillId="0" borderId="0" applyNumberFormat="0" applyBorder="0" applyProtection="0"/>
    <xf numFmtId="0" fontId="2" fillId="2" borderId="0" applyNumberFormat="0" applyBorder="0" applyProtection="0"/>
    <xf numFmtId="0" fontId="1" fillId="0" borderId="0" applyNumberFormat="0" applyBorder="0" applyProtection="0"/>
    <xf numFmtId="0" fontId="3" fillId="0" borderId="0" applyNumberFormat="0" applyBorder="0" applyProtection="0"/>
    <xf numFmtId="0" fontId="2" fillId="3" borderId="0" applyNumberFormat="0" applyBorder="0" applyProtection="0"/>
    <xf numFmtId="0" fontId="17" fillId="0" borderId="0" applyNumberFormat="0" applyBorder="0" applyProtection="0"/>
    <xf numFmtId="0" fontId="17" fillId="0" borderId="0" applyNumberFormat="0" applyBorder="0" applyProtection="0"/>
    <xf numFmtId="0" fontId="17" fillId="0" borderId="0" applyNumberFormat="0" applyFill="0" applyBorder="0" applyProtection="0">
      <alignment readingOrder="1"/>
    </xf>
    <xf numFmtId="0" fontId="17" fillId="0" borderId="0" applyNumberFormat="0" applyFill="0" applyBorder="0" applyAlignment="0" applyProtection="0"/>
    <xf numFmtId="0" fontId="1" fillId="0" borderId="0" applyNumberFormat="0" applyBorder="0" applyProtection="0"/>
    <xf numFmtId="0" fontId="2" fillId="2" borderId="0" applyNumberFormat="0" applyBorder="0" applyProtection="0"/>
    <xf numFmtId="0" fontId="2" fillId="3" borderId="0" applyNumberFormat="0" applyBorder="0" applyProtection="0"/>
    <xf numFmtId="0" fontId="3" fillId="0" borderId="0" applyNumberFormat="0" applyBorder="0" applyProtection="0"/>
    <xf numFmtId="0" fontId="2" fillId="3" borderId="0" applyNumberFormat="0" applyBorder="0" applyProtection="0"/>
    <xf numFmtId="0" fontId="2" fillId="2" borderId="0" applyNumberFormat="0" applyBorder="0" applyProtection="0"/>
    <xf numFmtId="0" fontId="17" fillId="0" borderId="0" applyNumberFormat="0" applyBorder="0" applyProtection="0"/>
    <xf numFmtId="0" fontId="17" fillId="0" borderId="0" applyNumberFormat="0" applyBorder="0" applyProtection="0"/>
    <xf numFmtId="166" fontId="14" fillId="0" borderId="0" applyBorder="0" applyAlignment="0" applyProtection="0"/>
    <xf numFmtId="9" fontId="17" fillId="0" borderId="0" applyBorder="0" applyProtection="0"/>
  </cellStyleXfs>
  <cellXfs count="128">
    <xf numFmtId="0" fontId="0" fillId="0" borderId="0" xfId="0"/>
    <xf numFmtId="0" fontId="4" fillId="0" borderId="0" xfId="0" applyFont="1"/>
    <xf numFmtId="0" fontId="5" fillId="0" borderId="0" xfId="0" applyFont="1"/>
    <xf numFmtId="0" fontId="4" fillId="0" borderId="0" xfId="0" applyFont="1" applyAlignment="1"/>
    <xf numFmtId="0" fontId="5" fillId="0" borderId="0" xfId="0" applyFont="1" applyAlignment="1"/>
    <xf numFmtId="0" fontId="5" fillId="0" borderId="0" xfId="0" applyFont="1" applyAlignment="1" applyProtection="1"/>
    <xf numFmtId="0" fontId="4" fillId="0" borderId="0" xfId="0" applyFont="1" applyAlignment="1">
      <alignment horizontal="left" vertical="center"/>
    </xf>
    <xf numFmtId="0" fontId="6" fillId="0" borderId="0" xfId="0" applyFont="1" applyAlignment="1">
      <alignment horizontal="center" vertical="center"/>
    </xf>
    <xf numFmtId="0" fontId="7" fillId="0" borderId="0" xfId="0" applyFont="1"/>
    <xf numFmtId="0" fontId="7" fillId="0" borderId="0" xfId="0" applyFont="1" applyAlignment="1">
      <alignment horizontal="left" vertical="center"/>
    </xf>
    <xf numFmtId="0" fontId="9" fillId="0" borderId="0" xfId="0" applyFont="1" applyAlignment="1" applyProtection="1">
      <alignment horizontal="center" wrapText="1"/>
    </xf>
    <xf numFmtId="49" fontId="7" fillId="0" borderId="0" xfId="0" applyNumberFormat="1" applyFont="1" applyAlignment="1" applyProtection="1">
      <alignment horizontal="center" vertical="center" wrapText="1"/>
    </xf>
    <xf numFmtId="49" fontId="9" fillId="0" borderId="0" xfId="0" applyNumberFormat="1" applyFont="1" applyAlignment="1" applyProtection="1">
      <alignment horizontal="left" vertical="center"/>
    </xf>
    <xf numFmtId="0" fontId="7" fillId="0" borderId="0" xfId="0" applyFont="1" applyAlignment="1">
      <alignment wrapText="1"/>
    </xf>
    <xf numFmtId="0" fontId="7" fillId="0" borderId="0" xfId="0" applyFont="1" applyAlignment="1">
      <alignment horizontal="center" wrapText="1"/>
    </xf>
    <xf numFmtId="0" fontId="9" fillId="0" borderId="0" xfId="0" applyFont="1" applyAlignment="1">
      <alignment horizontal="justify" vertical="center"/>
    </xf>
    <xf numFmtId="0" fontId="9" fillId="0" borderId="1" xfId="0" applyFont="1" applyBorder="1" applyAlignment="1" applyProtection="1">
      <alignment horizontal="center" vertical="center" wrapText="1"/>
    </xf>
    <xf numFmtId="0" fontId="7" fillId="0" borderId="1" xfId="0" applyFont="1" applyBorder="1" applyAlignment="1" applyProtection="1">
      <alignment vertical="center" wrapText="1"/>
    </xf>
    <xf numFmtId="0" fontId="7" fillId="0" borderId="1" xfId="0" applyFont="1" applyBorder="1" applyAlignment="1" applyProtection="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9" fillId="0" borderId="0" xfId="0" applyFont="1" applyAlignment="1">
      <alignment horizontal="justify" vertical="center" wrapText="1"/>
    </xf>
    <xf numFmtId="0" fontId="9" fillId="0" borderId="1" xfId="0" applyFont="1" applyBorder="1" applyAlignment="1">
      <alignment horizontal="center" vertical="center" wrapText="1"/>
    </xf>
    <xf numFmtId="0" fontId="9" fillId="0" borderId="0" xfId="0" applyFont="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11" fillId="0" borderId="0" xfId="0" applyFont="1" applyAlignment="1">
      <alignment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vertical="center" wrapText="1"/>
    </xf>
    <xf numFmtId="164" fontId="9" fillId="0" borderId="0" xfId="0" applyNumberFormat="1" applyFont="1" applyAlignment="1">
      <alignment horizontal="center" vertical="center"/>
    </xf>
    <xf numFmtId="0" fontId="7" fillId="0" borderId="0" xfId="0" applyFont="1" applyAlignment="1"/>
    <xf numFmtId="0" fontId="9" fillId="0" borderId="0" xfId="0" applyFont="1" applyAlignment="1">
      <alignment vertical="center" wrapText="1"/>
    </xf>
    <xf numFmtId="0" fontId="12" fillId="0" borderId="0" xfId="0" applyFont="1" applyAlignment="1">
      <alignment vertical="center"/>
    </xf>
    <xf numFmtId="0" fontId="7" fillId="0" borderId="0" xfId="0" applyFont="1" applyAlignment="1" applyProtection="1">
      <alignment horizontal="center" vertical="center" wrapText="1"/>
    </xf>
    <xf numFmtId="0" fontId="7" fillId="0" borderId="0" xfId="0" applyFont="1" applyAlignment="1" applyProtection="1">
      <alignment vertical="center" wrapText="1"/>
    </xf>
    <xf numFmtId="1" fontId="7" fillId="0" borderId="1" xfId="0" applyNumberFormat="1" applyFont="1" applyBorder="1"/>
    <xf numFmtId="165" fontId="7" fillId="0" borderId="1" xfId="0" applyNumberFormat="1" applyFont="1" applyBorder="1"/>
    <xf numFmtId="0" fontId="7" fillId="0" borderId="1" xfId="0" applyFont="1" applyBorder="1" applyAlignment="1">
      <alignment wrapText="1"/>
    </xf>
    <xf numFmtId="0" fontId="7" fillId="0" borderId="1" xfId="0" applyFont="1" applyBorder="1" applyAlignment="1">
      <alignment horizontal="center" wrapText="1"/>
    </xf>
    <xf numFmtId="0" fontId="9" fillId="0" borderId="1" xfId="0" applyFont="1" applyBorder="1" applyAlignment="1">
      <alignment wrapText="1"/>
    </xf>
    <xf numFmtId="0" fontId="7" fillId="0" borderId="1" xfId="0" applyFont="1" applyBorder="1" applyAlignment="1">
      <alignment vertical="center"/>
    </xf>
    <xf numFmtId="0" fontId="7" fillId="0" borderId="2" xfId="0" applyFont="1" applyBorder="1" applyAlignment="1">
      <alignment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vertical="center" wrapText="1"/>
    </xf>
    <xf numFmtId="0" fontId="7" fillId="0" borderId="4" xfId="0" applyFont="1" applyBorder="1" applyAlignment="1">
      <alignment horizontal="center" vertical="center" wrapText="1"/>
    </xf>
    <xf numFmtId="9" fontId="7" fillId="0" borderId="1" xfId="21" applyFont="1" applyFill="1" applyBorder="1" applyAlignment="1" applyProtection="1">
      <alignment horizontal="center" vertical="center"/>
    </xf>
    <xf numFmtId="0" fontId="7" fillId="0" borderId="0" xfId="0" applyFont="1" applyAlignment="1">
      <alignment horizontal="left" vertical="center" wrapText="1"/>
    </xf>
    <xf numFmtId="49" fontId="7" fillId="0" borderId="0" xfId="0" applyNumberFormat="1" applyFont="1" applyAlignment="1">
      <alignment horizontal="center" vertical="center" wrapText="1"/>
    </xf>
    <xf numFmtId="0" fontId="15" fillId="0" borderId="0" xfId="0" applyFont="1" applyAlignment="1">
      <alignment horizontal="center"/>
    </xf>
    <xf numFmtId="0" fontId="9" fillId="0" borderId="0" xfId="0" applyFont="1" applyAlignment="1">
      <alignment vertical="top"/>
    </xf>
    <xf numFmtId="164" fontId="9" fillId="4" borderId="1" xfId="0" applyNumberFormat="1" applyFont="1" applyFill="1" applyBorder="1" applyAlignment="1">
      <alignment horizontal="center" vertical="top" wrapText="1"/>
    </xf>
    <xf numFmtId="164" fontId="9" fillId="4" borderId="1" xfId="0" applyNumberFormat="1" applyFont="1" applyFill="1" applyBorder="1" applyAlignment="1">
      <alignment horizontal="center" vertical="center"/>
    </xf>
    <xf numFmtId="0" fontId="7" fillId="4" borderId="1" xfId="0" applyFont="1" applyFill="1" applyBorder="1" applyAlignment="1">
      <alignment horizontal="center"/>
    </xf>
    <xf numFmtId="0" fontId="7" fillId="4" borderId="1" xfId="0" applyFont="1" applyFill="1" applyBorder="1"/>
    <xf numFmtId="0" fontId="7" fillId="4" borderId="1" xfId="0" applyFont="1" applyFill="1" applyBorder="1" applyAlignment="1">
      <alignment horizontal="center" vertical="center" wrapText="1"/>
    </xf>
    <xf numFmtId="164" fontId="9" fillId="6" borderId="1" xfId="0" applyNumberFormat="1" applyFont="1" applyFill="1" applyBorder="1" applyAlignment="1">
      <alignment horizontal="center" vertical="top" wrapText="1"/>
    </xf>
    <xf numFmtId="164" fontId="9" fillId="6" borderId="1" xfId="0" applyNumberFormat="1" applyFont="1" applyFill="1" applyBorder="1" applyAlignment="1">
      <alignment horizontal="center" wrapText="1"/>
    </xf>
    <xf numFmtId="164" fontId="9" fillId="6" borderId="1" xfId="0" applyNumberFormat="1" applyFont="1" applyFill="1" applyBorder="1" applyAlignment="1">
      <alignment horizontal="center" vertical="center"/>
    </xf>
    <xf numFmtId="164" fontId="9" fillId="6" borderId="1" xfId="0" applyNumberFormat="1" applyFont="1" applyFill="1" applyBorder="1" applyAlignment="1">
      <alignment horizontal="center" vertical="center" wrapText="1"/>
    </xf>
    <xf numFmtId="0" fontId="7" fillId="6" borderId="1" xfId="0" applyFont="1" applyFill="1" applyBorder="1" applyAlignment="1">
      <alignment vertical="center" wrapText="1"/>
    </xf>
    <xf numFmtId="0" fontId="7" fillId="6" borderId="1" xfId="0" applyFont="1" applyFill="1" applyBorder="1" applyAlignment="1">
      <alignment horizontal="center" vertical="center"/>
    </xf>
    <xf numFmtId="0" fontId="7" fillId="6" borderId="1" xfId="0" applyFont="1" applyFill="1" applyBorder="1" applyAlignment="1">
      <alignment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left" vertical="center"/>
    </xf>
    <xf numFmtId="164" fontId="9" fillId="8" borderId="1" xfId="0" applyNumberFormat="1" applyFont="1" applyFill="1" applyBorder="1" applyAlignment="1">
      <alignment horizontal="center" vertical="center"/>
    </xf>
    <xf numFmtId="164" fontId="7" fillId="6" borderId="1" xfId="0" applyNumberFormat="1" applyFont="1" applyFill="1" applyBorder="1"/>
    <xf numFmtId="1" fontId="7" fillId="6" borderId="1" xfId="0" applyNumberFormat="1" applyFont="1" applyFill="1" applyBorder="1"/>
    <xf numFmtId="167" fontId="7" fillId="6" borderId="1" xfId="20" applyNumberFormat="1" applyFont="1" applyFill="1" applyBorder="1" applyAlignment="1" applyProtection="1"/>
    <xf numFmtId="0" fontId="7" fillId="6" borderId="1" xfId="0" applyFont="1" applyFill="1" applyBorder="1"/>
    <xf numFmtId="167" fontId="7" fillId="6" borderId="1" xfId="0" applyNumberFormat="1" applyFont="1" applyFill="1" applyBorder="1"/>
    <xf numFmtId="164" fontId="7" fillId="8" borderId="1" xfId="0" applyNumberFormat="1" applyFont="1" applyFill="1" applyBorder="1"/>
    <xf numFmtId="3" fontId="7" fillId="8" borderId="1" xfId="0" applyNumberFormat="1" applyFont="1" applyFill="1" applyBorder="1"/>
    <xf numFmtId="0" fontId="7" fillId="8" borderId="1" xfId="0" applyFont="1" applyFill="1" applyBorder="1"/>
    <xf numFmtId="3" fontId="9" fillId="9" borderId="1" xfId="0" applyNumberFormat="1" applyFont="1" applyFill="1" applyBorder="1"/>
    <xf numFmtId="3" fontId="9" fillId="8" borderId="1" xfId="0" applyNumberFormat="1" applyFont="1" applyFill="1" applyBorder="1"/>
    <xf numFmtId="164" fontId="7" fillId="8" borderId="1" xfId="0" applyNumberFormat="1" applyFont="1" applyFill="1" applyBorder="1" applyAlignment="1">
      <alignment vertical="center"/>
    </xf>
    <xf numFmtId="3" fontId="7" fillId="8" borderId="1" xfId="0" applyNumberFormat="1" applyFont="1" applyFill="1" applyBorder="1" applyAlignment="1">
      <alignment vertical="center"/>
    </xf>
    <xf numFmtId="9" fontId="8" fillId="8" borderId="1" xfId="21" applyFont="1" applyFill="1" applyBorder="1" applyAlignment="1" applyProtection="1">
      <alignment horizontal="center" vertical="center"/>
    </xf>
    <xf numFmtId="164" fontId="7" fillId="4" borderId="1" xfId="0" applyNumberFormat="1" applyFont="1" applyFill="1" applyBorder="1" applyAlignment="1">
      <alignment horizontal="right"/>
    </xf>
    <xf numFmtId="1" fontId="7" fillId="4" borderId="1" xfId="0" applyNumberFormat="1" applyFont="1" applyFill="1" applyBorder="1" applyAlignment="1">
      <alignment horizontal="right"/>
    </xf>
    <xf numFmtId="0" fontId="7" fillId="4" borderId="1" xfId="0" applyFont="1" applyFill="1" applyBorder="1" applyAlignment="1">
      <alignment horizontal="right"/>
    </xf>
    <xf numFmtId="0" fontId="7" fillId="0" borderId="5" xfId="0" applyFont="1" applyFill="1" applyBorder="1" applyAlignment="1" applyProtection="1">
      <alignment horizontal="left" vertical="center" wrapText="1"/>
    </xf>
    <xf numFmtId="0" fontId="0" fillId="6" borderId="5" xfId="0" applyFill="1" applyBorder="1" applyAlignment="1">
      <alignment horizontal="right" vertical="center"/>
    </xf>
    <xf numFmtId="0" fontId="7" fillId="0" borderId="5" xfId="0" applyFont="1" applyFill="1" applyBorder="1" applyAlignment="1">
      <alignment horizontal="left" vertical="center"/>
    </xf>
    <xf numFmtId="0" fontId="7" fillId="0" borderId="5" xfId="0" applyFont="1" applyFill="1" applyBorder="1" applyAlignment="1" applyProtection="1">
      <alignment horizontal="left" vertical="center"/>
    </xf>
    <xf numFmtId="0" fontId="18" fillId="6" borderId="5" xfId="0" applyFont="1" applyFill="1" applyBorder="1" applyAlignment="1">
      <alignment horizontal="right" vertical="center"/>
    </xf>
    <xf numFmtId="0" fontId="7" fillId="0" borderId="6" xfId="0" applyFont="1" applyBorder="1" applyAlignment="1">
      <alignment horizontal="center" vertical="center"/>
    </xf>
    <xf numFmtId="49" fontId="8"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8"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xf>
    <xf numFmtId="0" fontId="0" fillId="0" borderId="1" xfId="0" applyFill="1" applyBorder="1"/>
    <xf numFmtId="0" fontId="7"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0" borderId="7"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7" borderId="1" xfId="0" applyFont="1" applyFill="1" applyBorder="1" applyAlignment="1" applyProtection="1">
      <alignment horizontal="center" vertical="center" wrapText="1"/>
    </xf>
    <xf numFmtId="0" fontId="7" fillId="7"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1" xfId="0" applyFont="1" applyFill="1" applyBorder="1" applyAlignment="1">
      <alignment horizontal="center" vertical="center" wrapText="1"/>
    </xf>
    <xf numFmtId="0" fontId="0" fillId="4" borderId="1" xfId="0" applyFill="1" applyBorder="1"/>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7" fillId="0" borderId="1" xfId="0" applyFont="1" applyFill="1" applyBorder="1" applyAlignment="1">
      <alignment horizontal="center" vertical="center"/>
    </xf>
    <xf numFmtId="164" fontId="7" fillId="8" borderId="1" xfId="0" applyNumberFormat="1" applyFont="1" applyFill="1" applyBorder="1" applyAlignment="1">
      <alignment horizontal="center" vertical="center"/>
    </xf>
    <xf numFmtId="0" fontId="9" fillId="10" borderId="1" xfId="0" applyFont="1" applyFill="1" applyBorder="1" applyAlignment="1">
      <alignment horizontal="center" vertical="center" wrapText="1"/>
    </xf>
    <xf numFmtId="0" fontId="0" fillId="0" borderId="8" xfId="0" applyFill="1" applyBorder="1"/>
    <xf numFmtId="0" fontId="16" fillId="0" borderId="7" xfId="0" applyFont="1" applyFill="1" applyBorder="1" applyAlignment="1">
      <alignment horizontal="center" vertical="top" wrapText="1"/>
    </xf>
    <xf numFmtId="0" fontId="16" fillId="0" borderId="7" xfId="0" applyFont="1" applyFill="1" applyBorder="1" applyAlignment="1">
      <alignment horizontal="center" vertical="top"/>
    </xf>
    <xf numFmtId="0" fontId="9" fillId="0" borderId="0" xfId="0" applyFont="1" applyBorder="1" applyAlignment="1">
      <alignment horizontal="right" vertical="top"/>
    </xf>
    <xf numFmtId="0" fontId="7" fillId="0" borderId="0" xfId="0" applyFont="1" applyBorder="1" applyAlignment="1">
      <alignment horizontal="left" vertical="top" wrapText="1"/>
    </xf>
    <xf numFmtId="0" fontId="9" fillId="0" borderId="0" xfId="0" applyFont="1" applyBorder="1" applyAlignment="1">
      <alignment horizontal="right" vertical="top" wrapText="1"/>
    </xf>
    <xf numFmtId="0" fontId="7" fillId="0" borderId="1" xfId="0" applyFont="1" applyFill="1" applyBorder="1" applyAlignment="1">
      <alignment horizontal="right" vertical="center" wrapText="1"/>
    </xf>
    <xf numFmtId="10" fontId="9" fillId="0" borderId="2" xfId="21" applyNumberFormat="1" applyFont="1" applyFill="1" applyBorder="1" applyAlignment="1" applyProtection="1">
      <alignment horizontal="left" vertical="center" indent="1"/>
    </xf>
    <xf numFmtId="169" fontId="7" fillId="0" borderId="3" xfId="21" applyNumberFormat="1" applyFont="1" applyFill="1" applyBorder="1" applyAlignment="1" applyProtection="1">
      <alignment horizontal="right" vertical="center" indent="1"/>
    </xf>
    <xf numFmtId="169" fontId="7" fillId="0" borderId="1" xfId="21" applyNumberFormat="1" applyFont="1" applyFill="1" applyBorder="1" applyAlignment="1" applyProtection="1">
      <alignment horizontal="left" vertical="center" indent="1"/>
    </xf>
    <xf numFmtId="169" fontId="8" fillId="0" borderId="1" xfId="21" applyNumberFormat="1" applyFont="1" applyFill="1" applyBorder="1" applyAlignment="1" applyProtection="1">
      <alignment horizontal="left" vertical="center" indent="1"/>
    </xf>
    <xf numFmtId="2" fontId="9" fillId="0" borderId="1" xfId="0" applyNumberFormat="1" applyFont="1" applyFill="1" applyBorder="1" applyAlignment="1">
      <alignment horizontal="left" vertical="center" indent="1"/>
    </xf>
    <xf numFmtId="0" fontId="9" fillId="0" borderId="1" xfId="0" applyFont="1" applyFill="1" applyBorder="1" applyAlignment="1">
      <alignment horizontal="center" vertical="center"/>
    </xf>
    <xf numFmtId="168" fontId="9" fillId="0" borderId="2" xfId="21" applyNumberFormat="1" applyFont="1" applyFill="1" applyBorder="1" applyAlignment="1" applyProtection="1">
      <alignment horizontal="left" vertical="center" indent="1"/>
    </xf>
  </cellXfs>
  <cellStyles count="22">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3" xfId="13"/>
    <cellStyle name="cf4" xfId="14"/>
    <cellStyle name="cf5" xfId="15"/>
    <cellStyle name="cf6" xfId="16"/>
    <cellStyle name="cf7" xfId="17"/>
    <cellStyle name="cf8" xfId="18"/>
    <cellStyle name="cf9" xfId="19"/>
    <cellStyle name="Dziesiętny" xfId="20" builtinId="3"/>
    <cellStyle name="Normalny" xfId="0" builtinId="0"/>
    <cellStyle name="Procentowy" xfId="21" builtinId="5"/>
  </cellStyles>
  <dxfs count="2">
    <dxf>
      <font>
        <b val="0"/>
        <condense val="0"/>
        <extend val="0"/>
        <color indexed="8"/>
      </font>
    </dxf>
    <dxf>
      <font>
        <b val="0"/>
        <condense val="0"/>
        <extend val="0"/>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8.7109375" defaultRowHeight="12.75"/>
  <cols>
    <col min="1" max="1" width="35" customWidth="1"/>
  </cols>
  <sheetData>
    <row r="1" spans="1:3">
      <c r="A1" s="1" t="s">
        <v>0</v>
      </c>
      <c r="B1" s="2"/>
    </row>
    <row r="2" spans="1:3">
      <c r="A2" s="3" t="s">
        <v>1</v>
      </c>
      <c r="B2" s="4"/>
      <c r="C2" s="5">
        <v>1</v>
      </c>
    </row>
    <row r="3" spans="1:3">
      <c r="A3" s="3" t="s">
        <v>2</v>
      </c>
      <c r="B3" s="4"/>
    </row>
    <row r="4" spans="1:3">
      <c r="A4" s="6" t="s">
        <v>3</v>
      </c>
      <c r="B4" s="7"/>
    </row>
    <row r="5" spans="1:3">
      <c r="A5" s="2" t="s">
        <v>4</v>
      </c>
      <c r="B5" s="2"/>
    </row>
    <row r="6" spans="1:3">
      <c r="A6" s="2" t="s">
        <v>5</v>
      </c>
      <c r="B6" s="2"/>
    </row>
    <row r="7" spans="1:3">
      <c r="A7" s="2" t="s">
        <v>6</v>
      </c>
      <c r="B7" s="2"/>
    </row>
    <row r="8" spans="1:3">
      <c r="A8" s="2" t="s">
        <v>7</v>
      </c>
      <c r="B8" s="2"/>
    </row>
    <row r="9" spans="1:3">
      <c r="A9" s="2" t="s">
        <v>8</v>
      </c>
      <c r="B9" s="2"/>
    </row>
    <row r="10" spans="1:3">
      <c r="A10" s="2" t="s">
        <v>9</v>
      </c>
      <c r="B10" s="2"/>
    </row>
    <row r="11" spans="1:3">
      <c r="A11" s="2" t="s">
        <v>10</v>
      </c>
      <c r="B11" s="2"/>
    </row>
    <row r="12" spans="1:3">
      <c r="A12" s="2" t="s">
        <v>11</v>
      </c>
      <c r="B12" s="2"/>
    </row>
    <row r="13" spans="1:3">
      <c r="A13" s="2" t="s">
        <v>12</v>
      </c>
      <c r="B13" s="2"/>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showRowColHeaders="0" tabSelected="1" zoomScale="110" zoomScaleNormal="110" workbookViewId="0">
      <selection activeCell="M7" sqref="M7:W7"/>
    </sheetView>
  </sheetViews>
  <sheetFormatPr defaultColWidth="0" defaultRowHeight="12" zeroHeight="1"/>
  <cols>
    <col min="1" max="24" width="5.7109375" style="8" customWidth="1"/>
    <col min="25" max="16384" width="5.7109375" style="8" hidden="1"/>
  </cols>
  <sheetData>
    <row r="1" spans="1:24" s="9" customFormat="1" ht="45" customHeight="1">
      <c r="A1" s="92" t="s">
        <v>13</v>
      </c>
      <c r="B1" s="92"/>
      <c r="C1" s="92"/>
      <c r="D1" s="92"/>
      <c r="E1" s="92"/>
      <c r="F1" s="92"/>
      <c r="G1" s="92"/>
      <c r="H1" s="92"/>
      <c r="I1" s="92"/>
      <c r="J1" s="92"/>
      <c r="K1" s="92"/>
      <c r="L1" s="92"/>
      <c r="M1" s="93" t="s">
        <v>14</v>
      </c>
      <c r="N1" s="93"/>
      <c r="O1" s="93"/>
      <c r="P1" s="93"/>
      <c r="Q1" s="93"/>
      <c r="R1" s="93"/>
      <c r="S1" s="93"/>
      <c r="T1" s="93"/>
      <c r="U1" s="93"/>
      <c r="V1" s="93"/>
      <c r="W1" s="93"/>
      <c r="X1" s="91"/>
    </row>
    <row r="2" spans="1:24" ht="30" customHeight="1">
      <c r="A2" s="94" t="s">
        <v>158</v>
      </c>
      <c r="B2" s="94"/>
      <c r="C2" s="94"/>
      <c r="D2" s="94"/>
      <c r="E2" s="94"/>
      <c r="F2" s="94"/>
      <c r="G2" s="94"/>
      <c r="H2" s="94"/>
      <c r="I2" s="94"/>
      <c r="J2" s="94"/>
      <c r="K2" s="94"/>
      <c r="L2" s="94"/>
      <c r="M2" s="93"/>
      <c r="N2" s="93"/>
      <c r="O2" s="93"/>
      <c r="P2" s="93"/>
      <c r="Q2" s="93"/>
      <c r="R2" s="93"/>
      <c r="S2" s="93"/>
      <c r="T2" s="93"/>
      <c r="U2" s="93"/>
      <c r="V2" s="93"/>
      <c r="W2" s="93"/>
      <c r="X2" s="91"/>
    </row>
    <row r="3" spans="1:24" ht="14.1" customHeight="1">
      <c r="A3" s="10"/>
      <c r="B3" s="10"/>
      <c r="C3" s="10"/>
      <c r="D3" s="10"/>
      <c r="E3" s="10"/>
      <c r="F3" s="10"/>
      <c r="G3" s="10"/>
      <c r="H3" s="10"/>
      <c r="I3" s="10"/>
      <c r="J3" s="10"/>
      <c r="K3" s="10"/>
      <c r="L3" s="10"/>
      <c r="M3" s="10"/>
      <c r="N3" s="10"/>
      <c r="O3" s="10"/>
      <c r="P3" s="10"/>
      <c r="Q3" s="11"/>
      <c r="R3" s="11"/>
      <c r="S3" s="11"/>
      <c r="T3" s="11"/>
      <c r="U3" s="11"/>
      <c r="V3" s="11"/>
      <c r="W3" s="11"/>
    </row>
    <row r="4" spans="1:24" ht="14.1" customHeight="1">
      <c r="A4" s="12" t="s">
        <v>157</v>
      </c>
      <c r="B4" s="10"/>
      <c r="C4" s="10"/>
      <c r="D4" s="10"/>
      <c r="E4" s="10"/>
      <c r="F4" s="10"/>
      <c r="G4" s="10"/>
      <c r="H4" s="10"/>
      <c r="I4" s="10"/>
      <c r="J4" s="10"/>
      <c r="K4" s="10"/>
      <c r="L4" s="10"/>
      <c r="M4" s="10"/>
      <c r="N4" s="10"/>
      <c r="O4" s="10"/>
      <c r="P4" s="10"/>
      <c r="Q4" s="11"/>
      <c r="R4" s="11"/>
      <c r="S4" s="11"/>
      <c r="T4" s="11"/>
      <c r="U4" s="11"/>
      <c r="V4" s="11"/>
      <c r="W4" s="11"/>
    </row>
    <row r="5" spans="1:24" ht="14.1" customHeight="1">
      <c r="A5" s="10"/>
      <c r="B5" s="10"/>
      <c r="C5" s="10"/>
      <c r="D5" s="10"/>
      <c r="E5" s="10"/>
      <c r="F5" s="10"/>
      <c r="G5" s="10"/>
      <c r="H5" s="10"/>
      <c r="I5" s="10"/>
      <c r="J5" s="10"/>
      <c r="K5" s="10"/>
      <c r="L5" s="10"/>
      <c r="M5" s="10"/>
      <c r="N5" s="10"/>
      <c r="O5" s="10"/>
      <c r="P5" s="10"/>
      <c r="Q5" s="11"/>
      <c r="R5" s="11"/>
      <c r="S5" s="11"/>
      <c r="T5" s="11"/>
      <c r="U5" s="11"/>
      <c r="V5" s="11"/>
      <c r="W5" s="11"/>
    </row>
    <row r="6" spans="1:24" ht="14.1" customHeight="1">
      <c r="A6" s="95" t="s">
        <v>15</v>
      </c>
      <c r="B6" s="95"/>
      <c r="C6" s="95"/>
      <c r="D6" s="95"/>
      <c r="E6" s="95"/>
      <c r="F6" s="95"/>
      <c r="G6" s="95"/>
      <c r="H6" s="95"/>
      <c r="I6" s="95"/>
      <c r="J6" s="95"/>
      <c r="K6" s="95"/>
      <c r="L6" s="95"/>
      <c r="M6" s="95"/>
      <c r="N6" s="95"/>
      <c r="O6" s="95"/>
      <c r="P6" s="95"/>
      <c r="Q6" s="95"/>
      <c r="R6" s="95"/>
      <c r="S6" s="95"/>
      <c r="T6" s="95"/>
      <c r="U6" s="95"/>
      <c r="V6" s="95"/>
      <c r="W6" s="95"/>
    </row>
    <row r="7" spans="1:24" ht="14.1" customHeight="1">
      <c r="A7" s="89" t="s">
        <v>151</v>
      </c>
      <c r="B7" s="89"/>
      <c r="C7" s="89"/>
      <c r="D7" s="89"/>
      <c r="E7" s="89"/>
      <c r="F7" s="89"/>
      <c r="G7" s="89"/>
      <c r="H7" s="89"/>
      <c r="I7" s="89"/>
      <c r="J7" s="89"/>
      <c r="K7" s="89"/>
      <c r="L7" s="89"/>
      <c r="M7" s="90"/>
      <c r="N7" s="90"/>
      <c r="O7" s="90"/>
      <c r="P7" s="90"/>
      <c r="Q7" s="90"/>
      <c r="R7" s="90"/>
      <c r="S7" s="90"/>
      <c r="T7" s="90"/>
      <c r="U7" s="90"/>
      <c r="V7" s="90"/>
      <c r="W7" s="90"/>
    </row>
    <row r="8" spans="1:24" ht="14.1" customHeight="1">
      <c r="A8" s="86" t="s">
        <v>16</v>
      </c>
      <c r="B8" s="86"/>
      <c r="C8" s="86"/>
      <c r="D8" s="86"/>
      <c r="E8" s="86"/>
      <c r="F8" s="86"/>
      <c r="G8" s="86"/>
      <c r="H8" s="86"/>
      <c r="I8" s="86"/>
      <c r="J8" s="86"/>
      <c r="K8" s="86"/>
      <c r="L8" s="86"/>
      <c r="M8" s="87"/>
      <c r="N8" s="87"/>
      <c r="O8" s="87"/>
      <c r="P8" s="87"/>
      <c r="Q8" s="87"/>
      <c r="R8" s="87"/>
      <c r="S8" s="87"/>
      <c r="T8" s="87"/>
      <c r="U8" s="87"/>
      <c r="V8" s="87"/>
      <c r="W8" s="87"/>
    </row>
    <row r="9" spans="1:24" ht="14.1" customHeight="1">
      <c r="A9" s="86" t="s">
        <v>152</v>
      </c>
      <c r="B9" s="86"/>
      <c r="C9" s="86"/>
      <c r="D9" s="86"/>
      <c r="E9" s="86"/>
      <c r="F9" s="86"/>
      <c r="G9" s="86"/>
      <c r="H9" s="86"/>
      <c r="I9" s="86"/>
      <c r="J9" s="86"/>
      <c r="K9" s="86"/>
      <c r="L9" s="86"/>
      <c r="M9" s="87"/>
      <c r="N9" s="87"/>
      <c r="O9" s="87"/>
      <c r="P9" s="87"/>
      <c r="Q9" s="87"/>
      <c r="R9" s="87"/>
      <c r="S9" s="87"/>
      <c r="T9" s="87"/>
      <c r="U9" s="87"/>
      <c r="V9" s="87"/>
      <c r="W9" s="87"/>
    </row>
    <row r="10" spans="1:24" ht="14.1" customHeight="1">
      <c r="A10" s="86" t="s">
        <v>17</v>
      </c>
      <c r="B10" s="86"/>
      <c r="C10" s="86"/>
      <c r="D10" s="86"/>
      <c r="E10" s="86"/>
      <c r="F10" s="86"/>
      <c r="G10" s="86"/>
      <c r="H10" s="86"/>
      <c r="I10" s="86"/>
      <c r="J10" s="86"/>
      <c r="K10" s="86"/>
      <c r="L10" s="86"/>
      <c r="M10" s="87"/>
      <c r="N10" s="87"/>
      <c r="O10" s="87"/>
      <c r="P10" s="87"/>
      <c r="Q10" s="87"/>
      <c r="R10" s="87"/>
      <c r="S10" s="87"/>
      <c r="T10" s="87"/>
      <c r="U10" s="87"/>
      <c r="V10" s="87"/>
      <c r="W10" s="87"/>
    </row>
    <row r="11" spans="1:24" ht="14.1" customHeight="1">
      <c r="A11" s="86" t="s">
        <v>18</v>
      </c>
      <c r="B11" s="86"/>
      <c r="C11" s="86"/>
      <c r="D11" s="86"/>
      <c r="E11" s="86"/>
      <c r="F11" s="86"/>
      <c r="G11" s="86"/>
      <c r="H11" s="86"/>
      <c r="I11" s="86"/>
      <c r="J11" s="86"/>
      <c r="K11" s="86"/>
      <c r="L11" s="86"/>
      <c r="M11" s="87"/>
      <c r="N11" s="87"/>
      <c r="O11" s="87"/>
      <c r="P11" s="87"/>
      <c r="Q11" s="87"/>
      <c r="R11" s="87"/>
      <c r="S11" s="87"/>
      <c r="T11" s="87"/>
      <c r="U11" s="87"/>
      <c r="V11" s="87"/>
      <c r="W11" s="87"/>
    </row>
    <row r="12" spans="1:24" ht="14.1" customHeight="1">
      <c r="A12" s="88" t="s">
        <v>19</v>
      </c>
      <c r="B12" s="88"/>
      <c r="C12" s="88"/>
      <c r="D12" s="88"/>
      <c r="E12" s="88"/>
      <c r="F12" s="88"/>
      <c r="G12" s="88"/>
      <c r="H12" s="88"/>
      <c r="I12" s="88"/>
      <c r="J12" s="88"/>
      <c r="K12" s="88"/>
      <c r="L12" s="88"/>
      <c r="M12" s="87"/>
      <c r="N12" s="87"/>
      <c r="O12" s="87"/>
      <c r="P12" s="87"/>
      <c r="Q12" s="87"/>
      <c r="R12" s="87"/>
      <c r="S12" s="87"/>
      <c r="T12" s="87"/>
      <c r="U12" s="87"/>
      <c r="V12" s="87"/>
      <c r="W12" s="87"/>
    </row>
    <row r="13" spans="1:24" ht="14.1" customHeight="1">
      <c r="A13" s="86" t="s">
        <v>20</v>
      </c>
      <c r="B13" s="86"/>
      <c r="C13" s="86"/>
      <c r="D13" s="86"/>
      <c r="E13" s="86"/>
      <c r="F13" s="86"/>
      <c r="G13" s="86"/>
      <c r="H13" s="86"/>
      <c r="I13" s="86"/>
      <c r="J13" s="86"/>
      <c r="K13" s="86"/>
      <c r="L13" s="86"/>
      <c r="M13" s="87"/>
      <c r="N13" s="87"/>
      <c r="O13" s="87"/>
      <c r="P13" s="87"/>
      <c r="Q13" s="87"/>
      <c r="R13" s="87"/>
      <c r="S13" s="87"/>
      <c r="T13" s="87"/>
      <c r="U13" s="87"/>
      <c r="V13" s="87"/>
      <c r="W13" s="87"/>
    </row>
    <row r="14" spans="1:24" ht="14.1" customHeight="1">
      <c r="A14" s="86" t="s">
        <v>21</v>
      </c>
      <c r="B14" s="86"/>
      <c r="C14" s="86"/>
      <c r="D14" s="86"/>
      <c r="E14" s="86"/>
      <c r="F14" s="86"/>
      <c r="G14" s="86"/>
      <c r="H14" s="86"/>
      <c r="I14" s="86"/>
      <c r="J14" s="86"/>
      <c r="K14" s="86"/>
      <c r="L14" s="86"/>
      <c r="M14" s="87"/>
      <c r="N14" s="87"/>
      <c r="O14" s="87"/>
      <c r="P14" s="87"/>
      <c r="Q14" s="87"/>
      <c r="R14" s="87"/>
      <c r="S14" s="87"/>
      <c r="T14" s="87"/>
      <c r="U14" s="87"/>
      <c r="V14" s="87"/>
      <c r="W14" s="87"/>
    </row>
    <row r="15" spans="1:24" ht="14.1" customHeight="1"/>
    <row r="16" spans="1:24" ht="15" customHeight="1"/>
    <row r="17" ht="15" customHeight="1"/>
    <row r="18"/>
    <row r="19"/>
    <row r="20"/>
    <row r="21"/>
    <row r="22"/>
    <row r="23"/>
    <row r="24"/>
    <row r="25"/>
    <row r="26"/>
    <row r="27"/>
    <row r="28"/>
    <row r="29"/>
    <row r="30"/>
    <row r="31"/>
    <row r="32"/>
    <row r="33"/>
    <row r="34"/>
    <row r="35"/>
  </sheetData>
  <sheetProtection selectLockedCells="1" selectUnlockedCells="1"/>
  <mergeCells count="21">
    <mergeCell ref="A7:L7"/>
    <mergeCell ref="M7:W7"/>
    <mergeCell ref="X1:X2"/>
    <mergeCell ref="A1:L1"/>
    <mergeCell ref="M1:W2"/>
    <mergeCell ref="A2:L2"/>
    <mergeCell ref="A6:W6"/>
    <mergeCell ref="A8:L8"/>
    <mergeCell ref="M8:W8"/>
    <mergeCell ref="A9:L9"/>
    <mergeCell ref="M9:W9"/>
    <mergeCell ref="A10:L10"/>
    <mergeCell ref="M10:W10"/>
    <mergeCell ref="A14:L14"/>
    <mergeCell ref="M14:W14"/>
    <mergeCell ref="A11:L11"/>
    <mergeCell ref="M11:W11"/>
    <mergeCell ref="A12:L12"/>
    <mergeCell ref="M12:W12"/>
    <mergeCell ref="A13:L13"/>
    <mergeCell ref="M13:W13"/>
  </mergeCells>
  <printOptions horizontalCentered="1" verticalCentered="1"/>
  <pageMargins left="0.59055118110236227" right="0.59055118110236227" top="0.59055118110236227" bottom="0.59055118110236227" header="0.51181102362204722" footer="0.51181102362204722"/>
  <pageSetup paperSize="9"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showRowColHeaders="0" zoomScaleNormal="100" workbookViewId="0">
      <selection activeCell="C5" sqref="C5"/>
    </sheetView>
  </sheetViews>
  <sheetFormatPr defaultColWidth="0" defaultRowHeight="12" zeroHeight="1"/>
  <cols>
    <col min="1" max="1" width="22.7109375" style="13" customWidth="1"/>
    <col min="2" max="2" width="4.7109375" style="14" customWidth="1"/>
    <col min="3" max="6" width="21.5703125" style="8" customWidth="1"/>
    <col min="7" max="7" width="22.42578125" style="8" customWidth="1"/>
    <col min="8" max="8" width="5.7109375" style="8" customWidth="1"/>
    <col min="9" max="16384" width="5.7109375" style="8" hidden="1"/>
  </cols>
  <sheetData>
    <row r="1" spans="1:7" s="15" customFormat="1" ht="15" customHeight="1">
      <c r="A1" s="98" t="s">
        <v>22</v>
      </c>
      <c r="B1" s="98"/>
      <c r="C1" s="98"/>
      <c r="D1" s="98"/>
      <c r="E1" s="98"/>
      <c r="F1" s="98"/>
      <c r="G1" s="98"/>
    </row>
    <row r="2" spans="1:7" s="15" customFormat="1" ht="60" customHeight="1">
      <c r="A2" s="98" t="s">
        <v>153</v>
      </c>
      <c r="B2" s="98"/>
      <c r="C2" s="98"/>
      <c r="D2" s="98"/>
      <c r="E2" s="98"/>
      <c r="F2" s="98"/>
      <c r="G2" s="98"/>
    </row>
    <row r="3" spans="1:7" ht="15" customHeight="1">
      <c r="A3" s="96"/>
      <c r="B3" s="96"/>
      <c r="C3" s="99" t="s">
        <v>23</v>
      </c>
      <c r="D3" s="99"/>
      <c r="E3" s="99" t="s">
        <v>24</v>
      </c>
      <c r="F3" s="99"/>
      <c r="G3" s="99"/>
    </row>
    <row r="4" spans="1:7" ht="120" customHeight="1">
      <c r="A4" s="96"/>
      <c r="B4" s="96"/>
      <c r="C4" s="16" t="s">
        <v>25</v>
      </c>
      <c r="D4" s="16" t="s">
        <v>26</v>
      </c>
      <c r="E4" s="16" t="s">
        <v>27</v>
      </c>
      <c r="F4" s="16" t="s">
        <v>28</v>
      </c>
      <c r="G4" s="16" t="s">
        <v>29</v>
      </c>
    </row>
    <row r="5" spans="1:7" ht="14.1" customHeight="1">
      <c r="A5" s="17" t="s">
        <v>30</v>
      </c>
      <c r="B5" s="18">
        <v>101</v>
      </c>
      <c r="C5" s="60">
        <v>0</v>
      </c>
      <c r="D5" s="61">
        <v>0</v>
      </c>
      <c r="E5" s="61">
        <v>0</v>
      </c>
      <c r="F5" s="61">
        <v>0</v>
      </c>
      <c r="G5" s="55"/>
    </row>
    <row r="6" spans="1:7" ht="14.1" customHeight="1">
      <c r="A6" s="96"/>
      <c r="B6" s="96"/>
      <c r="C6" s="97" t="s">
        <v>31</v>
      </c>
      <c r="D6" s="97"/>
      <c r="E6" s="97"/>
      <c r="F6" s="97"/>
      <c r="G6" s="97"/>
    </row>
    <row r="7" spans="1:7" ht="14.1" customHeight="1">
      <c r="A7" s="19" t="s">
        <v>32</v>
      </c>
      <c r="B7" s="20">
        <v>102</v>
      </c>
      <c r="C7" s="62">
        <v>0</v>
      </c>
      <c r="D7" s="62">
        <v>0</v>
      </c>
      <c r="E7" s="62">
        <v>0</v>
      </c>
      <c r="F7" s="62">
        <v>0</v>
      </c>
      <c r="G7" s="62">
        <v>0</v>
      </c>
    </row>
    <row r="8" spans="1:7" ht="28.35" customHeight="1">
      <c r="A8" s="19" t="s">
        <v>33</v>
      </c>
      <c r="B8" s="20">
        <v>103</v>
      </c>
      <c r="C8" s="63">
        <v>0</v>
      </c>
      <c r="D8" s="62">
        <v>0</v>
      </c>
      <c r="E8" s="62">
        <v>0</v>
      </c>
      <c r="F8" s="62">
        <v>0</v>
      </c>
      <c r="G8" s="62">
        <v>0</v>
      </c>
    </row>
    <row r="9" spans="1:7" ht="36.950000000000003" customHeight="1">
      <c r="A9" s="19" t="s">
        <v>34</v>
      </c>
      <c r="B9" s="20">
        <v>104</v>
      </c>
      <c r="C9" s="62">
        <v>0</v>
      </c>
      <c r="D9" s="62">
        <v>0</v>
      </c>
      <c r="E9" s="56"/>
      <c r="F9" s="56"/>
      <c r="G9" s="62">
        <v>0</v>
      </c>
    </row>
    <row r="10" spans="1:7" ht="36.950000000000003" customHeight="1">
      <c r="A10" s="19" t="s">
        <v>35</v>
      </c>
      <c r="B10" s="20">
        <v>105</v>
      </c>
      <c r="C10" s="62">
        <v>0</v>
      </c>
      <c r="D10" s="62">
        <v>0</v>
      </c>
      <c r="E10" s="56"/>
      <c r="F10" s="56"/>
      <c r="G10" s="62">
        <v>0</v>
      </c>
    </row>
    <row r="11" spans="1:7" ht="28.35" customHeight="1">
      <c r="A11" s="19" t="s">
        <v>36</v>
      </c>
      <c r="B11" s="20">
        <v>106</v>
      </c>
      <c r="C11" s="62">
        <v>0</v>
      </c>
      <c r="D11" s="62">
        <v>0</v>
      </c>
      <c r="E11" s="62">
        <v>0</v>
      </c>
      <c r="F11" s="62">
        <v>0</v>
      </c>
      <c r="G11" s="62">
        <v>0</v>
      </c>
    </row>
    <row r="12" spans="1:7" ht="14.1" customHeight="1">
      <c r="A12" s="19" t="s">
        <v>37</v>
      </c>
      <c r="B12" s="20">
        <f t="shared" ref="B12:B19" si="0">B11+1</f>
        <v>107</v>
      </c>
      <c r="C12" s="62">
        <v>0</v>
      </c>
      <c r="D12" s="62">
        <v>0</v>
      </c>
      <c r="E12" s="62">
        <v>0</v>
      </c>
      <c r="F12" s="62">
        <v>0</v>
      </c>
      <c r="G12" s="62">
        <v>0</v>
      </c>
    </row>
    <row r="13" spans="1:7" ht="14.1" customHeight="1">
      <c r="A13" s="19" t="s">
        <v>38</v>
      </c>
      <c r="B13" s="20">
        <f t="shared" si="0"/>
        <v>108</v>
      </c>
      <c r="C13" s="62">
        <v>0</v>
      </c>
      <c r="D13" s="62">
        <v>0</v>
      </c>
      <c r="E13" s="62">
        <v>0</v>
      </c>
      <c r="F13" s="62">
        <v>0</v>
      </c>
      <c r="G13" s="62">
        <v>0</v>
      </c>
    </row>
    <row r="14" spans="1:7" ht="14.1" customHeight="1">
      <c r="A14" s="19" t="s">
        <v>39</v>
      </c>
      <c r="B14" s="20">
        <f t="shared" si="0"/>
        <v>109</v>
      </c>
      <c r="C14" s="62">
        <v>0</v>
      </c>
      <c r="D14" s="62">
        <v>0</v>
      </c>
      <c r="E14" s="62">
        <v>0</v>
      </c>
      <c r="F14" s="62">
        <v>0</v>
      </c>
      <c r="G14" s="62">
        <v>0</v>
      </c>
    </row>
    <row r="15" spans="1:7" ht="14.1" customHeight="1">
      <c r="A15" s="19" t="s">
        <v>40</v>
      </c>
      <c r="B15" s="20">
        <f t="shared" si="0"/>
        <v>110</v>
      </c>
      <c r="C15" s="62">
        <v>0</v>
      </c>
      <c r="D15" s="62">
        <v>0</v>
      </c>
      <c r="E15" s="62">
        <v>0</v>
      </c>
      <c r="F15" s="62">
        <v>0</v>
      </c>
      <c r="G15" s="62">
        <v>0</v>
      </c>
    </row>
    <row r="16" spans="1:7" ht="14.1" customHeight="1">
      <c r="A16" s="19" t="s">
        <v>41</v>
      </c>
      <c r="B16" s="20">
        <f t="shared" si="0"/>
        <v>111</v>
      </c>
      <c r="C16" s="62">
        <v>0</v>
      </c>
      <c r="D16" s="62">
        <v>0</v>
      </c>
      <c r="E16" s="62">
        <v>0</v>
      </c>
      <c r="F16" s="62">
        <v>0</v>
      </c>
      <c r="G16" s="62">
        <v>0</v>
      </c>
    </row>
    <row r="17" spans="1:7" ht="14.1" customHeight="1">
      <c r="A17" s="19" t="s">
        <v>42</v>
      </c>
      <c r="B17" s="20">
        <f t="shared" si="0"/>
        <v>112</v>
      </c>
      <c r="C17" s="62">
        <v>0</v>
      </c>
      <c r="D17" s="62">
        <v>0</v>
      </c>
      <c r="E17" s="62">
        <v>0</v>
      </c>
      <c r="F17" s="62">
        <v>0</v>
      </c>
      <c r="G17" s="62">
        <v>0</v>
      </c>
    </row>
    <row r="18" spans="1:7" ht="14.1" customHeight="1">
      <c r="A18" s="19" t="s">
        <v>43</v>
      </c>
      <c r="B18" s="20">
        <f t="shared" si="0"/>
        <v>113</v>
      </c>
      <c r="C18" s="62">
        <v>0</v>
      </c>
      <c r="D18" s="62">
        <v>0</v>
      </c>
      <c r="E18" s="62">
        <v>0</v>
      </c>
      <c r="F18" s="62">
        <v>0</v>
      </c>
      <c r="G18" s="62">
        <v>0</v>
      </c>
    </row>
    <row r="19" spans="1:7" s="13" customFormat="1" ht="14.1" customHeight="1">
      <c r="A19" s="19" t="s">
        <v>44</v>
      </c>
      <c r="B19" s="20">
        <f t="shared" si="0"/>
        <v>114</v>
      </c>
      <c r="C19" s="62">
        <v>0</v>
      </c>
      <c r="D19" s="62">
        <v>0</v>
      </c>
      <c r="E19" s="62">
        <v>0</v>
      </c>
      <c r="F19" s="62">
        <v>0</v>
      </c>
      <c r="G19" s="62">
        <v>0</v>
      </c>
    </row>
    <row r="20" spans="1:7" ht="14.1" customHeight="1"/>
    <row r="21" spans="1:7"/>
    <row r="22" spans="1:7"/>
    <row r="23" spans="1:7" hidden="1"/>
    <row r="24" spans="1:7" hidden="1"/>
  </sheetData>
  <sheetProtection selectLockedCells="1" selectUnlockedCells="1"/>
  <mergeCells count="7">
    <mergeCell ref="A6:B6"/>
    <mergeCell ref="C6:G6"/>
    <mergeCell ref="A1:G1"/>
    <mergeCell ref="A2:G2"/>
    <mergeCell ref="A3:B4"/>
    <mergeCell ref="C3:D3"/>
    <mergeCell ref="E3:G3"/>
  </mergeCells>
  <printOptions horizontalCentered="1" verticalCentered="1"/>
  <pageMargins left="0.59027777777777779" right="0.59027777777777779" top="0.59027777777777779" bottom="0.59027777777777779"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showGridLines="0" showRowColHeaders="0" zoomScaleNormal="100" workbookViewId="0">
      <selection activeCell="D6" sqref="D6"/>
    </sheetView>
  </sheetViews>
  <sheetFormatPr defaultColWidth="0" defaultRowHeight="12" zeroHeight="1"/>
  <cols>
    <col min="1" max="1" width="29.7109375" style="13" customWidth="1"/>
    <col min="2" max="2" width="5.42578125" style="13" customWidth="1"/>
    <col min="3" max="3" width="11.85546875" style="8" customWidth="1"/>
    <col min="4" max="4" width="34.140625" style="8" customWidth="1"/>
    <col min="5" max="5" width="14.5703125" style="8" customWidth="1"/>
    <col min="6" max="6" width="18.42578125" style="8" customWidth="1"/>
    <col min="7" max="7" width="22.42578125" style="8" customWidth="1"/>
    <col min="8" max="8" width="5.85546875" style="8" customWidth="1"/>
    <col min="9" max="9" width="39" style="8" customWidth="1"/>
    <col min="10" max="10" width="19.42578125" style="8" customWidth="1"/>
    <col min="11" max="11" width="67.140625" style="8" customWidth="1"/>
    <col min="12" max="12" width="7.140625" style="8" customWidth="1"/>
    <col min="13" max="256" width="7.140625" style="8" hidden="1" customWidth="1"/>
    <col min="257" max="16384" width="5.7109375" style="8" hidden="1"/>
  </cols>
  <sheetData>
    <row r="1" spans="1:21" s="15" customFormat="1" ht="15" customHeight="1">
      <c r="A1" s="98" t="s">
        <v>45</v>
      </c>
      <c r="B1" s="98"/>
      <c r="C1" s="98"/>
      <c r="D1" s="98"/>
      <c r="E1" s="98"/>
      <c r="F1" s="98"/>
      <c r="G1" s="98"/>
      <c r="H1" s="98" t="s">
        <v>46</v>
      </c>
      <c r="I1" s="98"/>
      <c r="J1" s="98"/>
      <c r="K1" s="98"/>
    </row>
    <row r="2" spans="1:21" s="21" customFormat="1" ht="56.65" customHeight="1">
      <c r="A2" s="98" t="s">
        <v>150</v>
      </c>
      <c r="B2" s="98"/>
      <c r="C2" s="98"/>
      <c r="D2" s="98"/>
      <c r="E2" s="98"/>
      <c r="F2" s="98"/>
      <c r="G2" s="98"/>
      <c r="H2" s="98" t="s">
        <v>150</v>
      </c>
      <c r="I2" s="98"/>
      <c r="J2" s="98"/>
      <c r="K2" s="98"/>
    </row>
    <row r="3" spans="1:21" ht="65.25" customHeight="1">
      <c r="A3" s="104" t="s">
        <v>47</v>
      </c>
      <c r="B3" s="104"/>
      <c r="C3" s="16" t="s">
        <v>48</v>
      </c>
      <c r="D3" s="16" t="s">
        <v>49</v>
      </c>
      <c r="E3" s="16" t="s">
        <v>50</v>
      </c>
      <c r="F3" s="16" t="s">
        <v>51</v>
      </c>
      <c r="G3" s="16" t="s">
        <v>52</v>
      </c>
      <c r="H3" s="104" t="s">
        <v>53</v>
      </c>
      <c r="I3" s="104"/>
      <c r="J3" s="16" t="s">
        <v>54</v>
      </c>
      <c r="K3" s="22" t="s">
        <v>55</v>
      </c>
      <c r="L3" s="23"/>
      <c r="M3" s="23"/>
    </row>
    <row r="4" spans="1:21" s="24" customFormat="1" ht="15" customHeight="1">
      <c r="A4" s="97">
        <v>0</v>
      </c>
      <c r="B4" s="97"/>
      <c r="C4" s="20">
        <v>1</v>
      </c>
      <c r="D4" s="20">
        <v>2</v>
      </c>
      <c r="E4" s="20">
        <v>3</v>
      </c>
      <c r="F4" s="20">
        <v>4</v>
      </c>
      <c r="G4" s="20">
        <v>5</v>
      </c>
      <c r="H4" s="101">
        <v>4</v>
      </c>
      <c r="I4" s="101"/>
      <c r="J4" s="20">
        <v>5</v>
      </c>
      <c r="K4" s="20">
        <v>6</v>
      </c>
    </row>
    <row r="5" spans="1:21" ht="60" customHeight="1">
      <c r="A5" s="102" t="s">
        <v>154</v>
      </c>
      <c r="B5" s="102"/>
      <c r="C5" s="102"/>
      <c r="D5" s="102"/>
      <c r="E5" s="102"/>
      <c r="F5" s="102"/>
      <c r="G5" s="102"/>
      <c r="H5" s="102" t="s">
        <v>154</v>
      </c>
      <c r="I5" s="102"/>
      <c r="J5" s="102"/>
      <c r="K5" s="102"/>
    </row>
    <row r="6" spans="1:21" ht="14.1" customHeight="1">
      <c r="A6" s="64"/>
      <c r="B6" s="20" t="s">
        <v>56</v>
      </c>
      <c r="C6" s="65"/>
      <c r="D6" s="66" t="s">
        <v>57</v>
      </c>
      <c r="E6" s="62">
        <v>0</v>
      </c>
      <c r="F6" s="65"/>
      <c r="G6" s="67"/>
      <c r="H6" s="20" t="s">
        <v>56</v>
      </c>
      <c r="I6" s="65" t="s">
        <v>57</v>
      </c>
      <c r="J6" s="67"/>
      <c r="K6" s="68" t="s">
        <v>57</v>
      </c>
      <c r="M6" s="8" t="s">
        <v>57</v>
      </c>
      <c r="Q6" s="8" t="s">
        <v>57</v>
      </c>
      <c r="T6" s="8" t="s">
        <v>57</v>
      </c>
    </row>
    <row r="7" spans="1:21" ht="14.1" customHeight="1">
      <c r="A7" s="64"/>
      <c r="B7" s="20" t="s">
        <v>58</v>
      </c>
      <c r="C7" s="67"/>
      <c r="D7" s="66" t="s">
        <v>57</v>
      </c>
      <c r="E7" s="62">
        <v>0</v>
      </c>
      <c r="F7" s="65"/>
      <c r="G7" s="67"/>
      <c r="H7" s="20" t="s">
        <v>58</v>
      </c>
      <c r="I7" s="65" t="s">
        <v>57</v>
      </c>
      <c r="J7" s="67"/>
      <c r="K7" s="68" t="s">
        <v>57</v>
      </c>
      <c r="M7" s="25" t="s">
        <v>32</v>
      </c>
      <c r="Q7" s="8" t="s">
        <v>59</v>
      </c>
      <c r="T7" s="8" t="s">
        <v>60</v>
      </c>
    </row>
    <row r="8" spans="1:21" ht="14.1" customHeight="1">
      <c r="A8" s="64"/>
      <c r="B8" s="20" t="s">
        <v>61</v>
      </c>
      <c r="C8" s="65"/>
      <c r="D8" s="66" t="s">
        <v>57</v>
      </c>
      <c r="E8" s="62">
        <v>0</v>
      </c>
      <c r="F8" s="65"/>
      <c r="G8" s="67"/>
      <c r="H8" s="20" t="s">
        <v>61</v>
      </c>
      <c r="I8" s="65" t="s">
        <v>57</v>
      </c>
      <c r="J8" s="67"/>
      <c r="K8" s="68" t="s">
        <v>57</v>
      </c>
      <c r="M8" s="25" t="s">
        <v>33</v>
      </c>
      <c r="Q8" s="8" t="s">
        <v>62</v>
      </c>
      <c r="T8" s="26" t="s">
        <v>63</v>
      </c>
    </row>
    <row r="9" spans="1:21" ht="14.1" customHeight="1">
      <c r="A9" s="64"/>
      <c r="B9" s="20" t="s">
        <v>64</v>
      </c>
      <c r="C9" s="65"/>
      <c r="D9" s="66" t="s">
        <v>57</v>
      </c>
      <c r="E9" s="62">
        <v>0</v>
      </c>
      <c r="F9" s="65"/>
      <c r="G9" s="67"/>
      <c r="H9" s="20" t="s">
        <v>64</v>
      </c>
      <c r="I9" s="65" t="s">
        <v>57</v>
      </c>
      <c r="J9" s="67"/>
      <c r="K9" s="68" t="s">
        <v>57</v>
      </c>
      <c r="M9" s="25" t="s">
        <v>65</v>
      </c>
      <c r="T9" s="26" t="s">
        <v>66</v>
      </c>
    </row>
    <row r="10" spans="1:21" ht="14.1" customHeight="1">
      <c r="A10" s="64"/>
      <c r="B10" s="20" t="s">
        <v>67</v>
      </c>
      <c r="C10" s="65"/>
      <c r="D10" s="66" t="s">
        <v>57</v>
      </c>
      <c r="E10" s="62">
        <v>0</v>
      </c>
      <c r="F10" s="65"/>
      <c r="G10" s="67"/>
      <c r="H10" s="20" t="s">
        <v>67</v>
      </c>
      <c r="I10" s="65" t="s">
        <v>57</v>
      </c>
      <c r="J10" s="67"/>
      <c r="K10" s="68" t="s">
        <v>57</v>
      </c>
      <c r="M10" s="25" t="s">
        <v>68</v>
      </c>
      <c r="T10" s="26" t="s">
        <v>69</v>
      </c>
    </row>
    <row r="11" spans="1:21" ht="14.1" customHeight="1">
      <c r="A11" s="64"/>
      <c r="B11" s="20" t="s">
        <v>70</v>
      </c>
      <c r="C11" s="65"/>
      <c r="D11" s="66" t="s">
        <v>57</v>
      </c>
      <c r="E11" s="62">
        <v>0</v>
      </c>
      <c r="F11" s="65"/>
      <c r="G11" s="67"/>
      <c r="H11" s="20" t="s">
        <v>70</v>
      </c>
      <c r="I11" s="65" t="s">
        <v>57</v>
      </c>
      <c r="J11" s="67"/>
      <c r="K11" s="68" t="s">
        <v>57</v>
      </c>
      <c r="M11" s="25" t="s">
        <v>36</v>
      </c>
      <c r="T11" s="26" t="s">
        <v>71</v>
      </c>
    </row>
    <row r="12" spans="1:21" ht="14.1" customHeight="1">
      <c r="A12" s="64"/>
      <c r="B12" s="20" t="s">
        <v>72</v>
      </c>
      <c r="C12" s="65"/>
      <c r="D12" s="66" t="s">
        <v>57</v>
      </c>
      <c r="E12" s="62">
        <v>0</v>
      </c>
      <c r="F12" s="65"/>
      <c r="G12" s="67"/>
      <c r="H12" s="20" t="s">
        <v>72</v>
      </c>
      <c r="I12" s="65" t="s">
        <v>57</v>
      </c>
      <c r="J12" s="67"/>
      <c r="K12" s="68" t="s">
        <v>57</v>
      </c>
      <c r="M12" s="25" t="s">
        <v>37</v>
      </c>
      <c r="T12" s="26" t="s">
        <v>73</v>
      </c>
    </row>
    <row r="13" spans="1:21" ht="14.1" customHeight="1">
      <c r="A13" s="27" t="s">
        <v>74</v>
      </c>
      <c r="B13" s="59"/>
      <c r="C13" s="57"/>
      <c r="D13" s="57"/>
      <c r="E13" s="69">
        <f>SUM(E6:E12)</f>
        <v>0</v>
      </c>
      <c r="F13" s="57"/>
      <c r="G13" s="57"/>
      <c r="H13" s="103" t="s">
        <v>75</v>
      </c>
      <c r="I13" s="103"/>
      <c r="J13" s="103"/>
      <c r="K13" s="103"/>
      <c r="M13" s="25" t="s">
        <v>38</v>
      </c>
      <c r="T13" s="26" t="s">
        <v>76</v>
      </c>
    </row>
    <row r="14" spans="1:21" ht="30" customHeight="1">
      <c r="A14" s="103" t="s">
        <v>77</v>
      </c>
      <c r="B14" s="103"/>
      <c r="C14" s="103"/>
      <c r="D14" s="103"/>
      <c r="E14" s="103"/>
      <c r="F14" s="103"/>
      <c r="G14" s="103"/>
      <c r="H14" s="103"/>
      <c r="I14" s="103"/>
      <c r="J14" s="103"/>
      <c r="K14" s="103"/>
      <c r="M14" t="s">
        <v>39</v>
      </c>
      <c r="T14" s="26" t="s">
        <v>78</v>
      </c>
    </row>
    <row r="15" spans="1:21" ht="14.1" customHeight="1">
      <c r="A15" s="64"/>
      <c r="B15" s="20" t="s">
        <v>79</v>
      </c>
      <c r="C15" s="65"/>
      <c r="D15" s="66" t="s">
        <v>57</v>
      </c>
      <c r="E15" s="62">
        <v>0</v>
      </c>
      <c r="F15" s="65"/>
      <c r="G15" s="65"/>
      <c r="H15" s="20" t="s">
        <v>79</v>
      </c>
      <c r="I15" s="65" t="s">
        <v>57</v>
      </c>
      <c r="J15" s="65"/>
      <c r="K15" s="68" t="s">
        <v>57</v>
      </c>
      <c r="M15" s="25" t="s">
        <v>40</v>
      </c>
      <c r="T15" s="26" t="s">
        <v>80</v>
      </c>
    </row>
    <row r="16" spans="1:21" ht="14.1" customHeight="1">
      <c r="A16" s="64"/>
      <c r="B16" s="20" t="s">
        <v>81</v>
      </c>
      <c r="C16" s="65"/>
      <c r="D16" s="66" t="s">
        <v>57</v>
      </c>
      <c r="E16" s="62">
        <v>0</v>
      </c>
      <c r="F16" s="65"/>
      <c r="G16" s="65"/>
      <c r="H16" s="20" t="s">
        <v>81</v>
      </c>
      <c r="I16" s="65" t="s">
        <v>57</v>
      </c>
      <c r="J16" s="65"/>
      <c r="K16" s="68" t="s">
        <v>57</v>
      </c>
      <c r="M16" s="25" t="s">
        <v>82</v>
      </c>
      <c r="T16" s="26" t="s">
        <v>83</v>
      </c>
      <c r="U16" s="13"/>
    </row>
    <row r="17" spans="1:21" ht="14.1" customHeight="1">
      <c r="A17" s="64"/>
      <c r="B17" s="20" t="s">
        <v>84</v>
      </c>
      <c r="C17" s="65"/>
      <c r="D17" s="66" t="s">
        <v>57</v>
      </c>
      <c r="E17" s="62">
        <v>0</v>
      </c>
      <c r="F17" s="65"/>
      <c r="G17" s="65"/>
      <c r="H17" s="20" t="s">
        <v>84</v>
      </c>
      <c r="I17" s="65" t="s">
        <v>57</v>
      </c>
      <c r="J17" s="65"/>
      <c r="K17" s="68" t="s">
        <v>57</v>
      </c>
      <c r="M17" s="25" t="s">
        <v>42</v>
      </c>
      <c r="O17" s="13"/>
      <c r="P17" s="13"/>
      <c r="Q17" s="13"/>
      <c r="R17" s="13"/>
      <c r="S17" s="13"/>
      <c r="T17" s="26" t="s">
        <v>85</v>
      </c>
    </row>
    <row r="18" spans="1:21" ht="14.1" customHeight="1">
      <c r="A18" s="64"/>
      <c r="B18" s="20" t="s">
        <v>86</v>
      </c>
      <c r="C18" s="65"/>
      <c r="D18" s="66" t="s">
        <v>57</v>
      </c>
      <c r="E18" s="62">
        <v>0</v>
      </c>
      <c r="F18" s="65"/>
      <c r="G18" s="65"/>
      <c r="H18" s="20" t="s">
        <v>86</v>
      </c>
      <c r="I18" s="65" t="s">
        <v>57</v>
      </c>
      <c r="J18" s="65"/>
      <c r="K18" s="68" t="s">
        <v>57</v>
      </c>
      <c r="M18" s="25" t="s">
        <v>43</v>
      </c>
      <c r="T18" s="26" t="s">
        <v>87</v>
      </c>
    </row>
    <row r="19" spans="1:21" ht="14.1" customHeight="1">
      <c r="A19" s="64"/>
      <c r="B19" s="20" t="s">
        <v>88</v>
      </c>
      <c r="C19" s="65"/>
      <c r="D19" s="66" t="s">
        <v>57</v>
      </c>
      <c r="E19" s="62">
        <v>0</v>
      </c>
      <c r="F19" s="65"/>
      <c r="G19" s="65"/>
      <c r="H19" s="20" t="s">
        <v>88</v>
      </c>
      <c r="I19" s="65" t="s">
        <v>57</v>
      </c>
      <c r="J19" s="65"/>
      <c r="K19" s="68" t="s">
        <v>57</v>
      </c>
      <c r="M19" s="25" t="s">
        <v>44</v>
      </c>
      <c r="T19" s="26" t="s">
        <v>89</v>
      </c>
    </row>
    <row r="20" spans="1:21" ht="14.1" customHeight="1">
      <c r="A20" s="64"/>
      <c r="B20" s="20" t="s">
        <v>90</v>
      </c>
      <c r="C20" s="65"/>
      <c r="D20" s="66" t="s">
        <v>57</v>
      </c>
      <c r="E20" s="62">
        <v>0</v>
      </c>
      <c r="F20" s="65"/>
      <c r="G20" s="65"/>
      <c r="H20" s="20" t="s">
        <v>90</v>
      </c>
      <c r="I20" s="65" t="s">
        <v>57</v>
      </c>
      <c r="J20" s="65"/>
      <c r="K20" s="68" t="s">
        <v>57</v>
      </c>
      <c r="T20" s="26" t="s">
        <v>91</v>
      </c>
    </row>
    <row r="21" spans="1:21" ht="14.1" customHeight="1">
      <c r="A21" s="64"/>
      <c r="B21" s="20" t="s">
        <v>92</v>
      </c>
      <c r="C21" s="65"/>
      <c r="D21" s="66" t="s">
        <v>57</v>
      </c>
      <c r="E21" s="62">
        <v>0</v>
      </c>
      <c r="F21" s="65"/>
      <c r="G21" s="65"/>
      <c r="H21" s="20" t="s">
        <v>92</v>
      </c>
      <c r="I21" s="65" t="s">
        <v>57</v>
      </c>
      <c r="J21" s="65"/>
      <c r="K21" s="68" t="s">
        <v>57</v>
      </c>
      <c r="T21" s="26" t="s">
        <v>93</v>
      </c>
    </row>
    <row r="22" spans="1:21" ht="14.1" customHeight="1">
      <c r="A22" s="28" t="s">
        <v>74</v>
      </c>
      <c r="B22" s="59"/>
      <c r="C22" s="57"/>
      <c r="D22" s="57"/>
      <c r="E22" s="69">
        <f>SUM(E15:E21)</f>
        <v>0</v>
      </c>
      <c r="F22" s="57"/>
      <c r="G22" s="57"/>
      <c r="H22" s="29"/>
      <c r="I22" s="29"/>
      <c r="J22" s="29"/>
      <c r="K22" s="29"/>
      <c r="T22" s="26" t="s">
        <v>94</v>
      </c>
    </row>
    <row r="23" spans="1:21" s="30" customFormat="1" ht="39.75" customHeight="1">
      <c r="A23" s="100" t="s">
        <v>95</v>
      </c>
      <c r="B23" s="100"/>
      <c r="C23" s="100"/>
      <c r="D23" s="100"/>
      <c r="E23" s="100"/>
      <c r="F23" s="100"/>
      <c r="G23" s="100"/>
      <c r="T23" s="31" t="s">
        <v>96</v>
      </c>
    </row>
    <row r="24" spans="1:21" ht="14.1" customHeight="1">
      <c r="A24" s="32"/>
      <c r="B24" s="29"/>
      <c r="C24" s="24"/>
      <c r="D24" s="25"/>
      <c r="E24" s="33"/>
      <c r="F24" s="24"/>
      <c r="G24" s="24"/>
      <c r="H24" s="29"/>
      <c r="I24" s="24"/>
      <c r="J24" s="24"/>
      <c r="K24" s="9"/>
      <c r="T24" s="26" t="s">
        <v>97</v>
      </c>
      <c r="U24"/>
    </row>
    <row r="25" spans="1:21" s="13" customFormat="1" ht="14.1" hidden="1" customHeight="1">
      <c r="A25" s="32"/>
      <c r="B25" s="29"/>
      <c r="C25" s="24"/>
      <c r="D25" s="25"/>
      <c r="E25" s="33"/>
      <c r="F25" s="24"/>
      <c r="G25" s="24"/>
      <c r="H25" s="29"/>
      <c r="I25" s="24"/>
      <c r="J25" s="24"/>
      <c r="K25" s="9"/>
      <c r="M25" s="8"/>
      <c r="N25" s="8"/>
      <c r="O25" s="8"/>
      <c r="P25" s="8"/>
      <c r="Q25" s="8"/>
      <c r="R25" s="8"/>
      <c r="S25" s="8"/>
      <c r="T25" s="26" t="s">
        <v>98</v>
      </c>
      <c r="U25"/>
    </row>
    <row r="26" spans="1:21" ht="14.1" hidden="1" customHeight="1">
      <c r="B26" s="29"/>
      <c r="D26" s="25"/>
      <c r="E26" s="33"/>
      <c r="H26" s="29"/>
      <c r="I26" s="24"/>
      <c r="J26" s="34"/>
      <c r="K26" s="9"/>
      <c r="T26" s="26" t="s">
        <v>99</v>
      </c>
      <c r="U26"/>
    </row>
    <row r="27" spans="1:21" ht="14.1" hidden="1" customHeight="1">
      <c r="A27" s="35"/>
      <c r="B27" s="29"/>
      <c r="E27" s="33"/>
      <c r="H27" s="29"/>
      <c r="J27" s="34"/>
      <c r="K27" s="13"/>
      <c r="T27" s="26" t="s">
        <v>100</v>
      </c>
      <c r="U27"/>
    </row>
    <row r="28" spans="1:21" ht="14.1" hidden="1" customHeight="1">
      <c r="A28" s="29"/>
      <c r="B28" s="29"/>
      <c r="C28" s="29"/>
      <c r="D28" s="29"/>
      <c r="E28" s="29"/>
      <c r="F28" s="29"/>
      <c r="G28" s="29"/>
      <c r="H28" s="29"/>
      <c r="I28" s="29"/>
      <c r="J28" s="24"/>
      <c r="K28" s="29"/>
      <c r="T28" s="36" t="s">
        <v>101</v>
      </c>
      <c r="U28"/>
    </row>
    <row r="29" spans="1:21" ht="14.1" hidden="1" customHeight="1">
      <c r="A29" s="32"/>
      <c r="B29" s="29"/>
      <c r="C29" s="24"/>
      <c r="D29" s="25"/>
      <c r="E29" s="33"/>
      <c r="F29" s="24"/>
      <c r="G29" s="24"/>
      <c r="H29" s="29"/>
      <c r="I29" s="24"/>
      <c r="J29" s="24"/>
      <c r="K29" s="9"/>
      <c r="T29" s="36" t="s">
        <v>102</v>
      </c>
      <c r="U29"/>
    </row>
    <row r="30" spans="1:21" ht="14.1" hidden="1" customHeight="1"/>
    <row r="31" spans="1:21" ht="14.1" hidden="1" customHeight="1"/>
    <row r="32" spans="1:21" ht="17.100000000000001" hidden="1" customHeight="1"/>
    <row r="33" ht="17.100000000000001" hidden="1" customHeight="1"/>
  </sheetData>
  <sheetProtection selectLockedCells="1" selectUnlockedCells="1"/>
  <mergeCells count="13">
    <mergeCell ref="A1:G1"/>
    <mergeCell ref="H1:K1"/>
    <mergeCell ref="A2:G2"/>
    <mergeCell ref="H2:K2"/>
    <mergeCell ref="A3:B3"/>
    <mergeCell ref="H3:I3"/>
    <mergeCell ref="A23:G23"/>
    <mergeCell ref="A4:B4"/>
    <mergeCell ref="H4:I4"/>
    <mergeCell ref="A5:G5"/>
    <mergeCell ref="H5:K5"/>
    <mergeCell ref="H13:K14"/>
    <mergeCell ref="A14:G14"/>
  </mergeCells>
  <dataValidations count="3">
    <dataValidation type="list" allowBlank="1" showInputMessage="1" showErrorMessage="1" sqref="D6:D12 D15:D21">
      <formula1>$M$6:$M$19</formula1>
    </dataValidation>
    <dataValidation type="list" allowBlank="1" showInputMessage="1" showErrorMessage="1" sqref="I6:I12 I15:I21">
      <formula1>$Q$6:$Q$8</formula1>
    </dataValidation>
    <dataValidation type="list" allowBlank="1" showInputMessage="1" showErrorMessage="1" sqref="K6:K12 K15:K21">
      <formula1>$T$6:$T$29</formula1>
    </dataValidation>
  </dataValidations>
  <printOptions horizontalCentered="1" verticalCentered="1"/>
  <pageMargins left="0.59027777777777779" right="0.59027777777777779" top="0.59027777777777779" bottom="0.59027777777777779" header="0.51180555555555551" footer="0.51180555555555551"/>
  <pageSetup paperSize="9" scale="99" firstPageNumber="0" orientation="landscape" horizontalDpi="300" verticalDpi="300" r:id="rId1"/>
  <headerFooter alignWithMargins="0"/>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showGridLines="0" showRowColHeaders="0" zoomScaleNormal="100" workbookViewId="0">
      <selection activeCell="D6" sqref="D6"/>
    </sheetView>
  </sheetViews>
  <sheetFormatPr defaultColWidth="0" defaultRowHeight="12" zeroHeight="1"/>
  <cols>
    <col min="1" max="1" width="29.7109375" style="13" customWidth="1"/>
    <col min="2" max="2" width="5.42578125" style="13" customWidth="1"/>
    <col min="3" max="3" width="11.85546875" style="8" customWidth="1"/>
    <col min="4" max="4" width="32.85546875" style="8" customWidth="1"/>
    <col min="5" max="5" width="14.5703125" style="8" customWidth="1"/>
    <col min="6" max="6" width="16.42578125" style="8" customWidth="1"/>
    <col min="7" max="7" width="26" style="8" customWidth="1"/>
    <col min="8" max="8" width="5.85546875" style="8" customWidth="1"/>
    <col min="9" max="9" width="39" style="8" customWidth="1"/>
    <col min="10" max="10" width="19.42578125" style="8" customWidth="1"/>
    <col min="11" max="11" width="66.42578125" style="8" customWidth="1"/>
    <col min="12" max="12" width="6.5703125" style="8" customWidth="1"/>
    <col min="13" max="256" width="6.5703125" style="8" hidden="1" customWidth="1"/>
    <col min="257" max="16384" width="5.7109375" style="8" hidden="1"/>
  </cols>
  <sheetData>
    <row r="1" spans="1:21" s="15" customFormat="1" ht="15" customHeight="1">
      <c r="A1" s="98" t="s">
        <v>103</v>
      </c>
      <c r="B1" s="98"/>
      <c r="C1" s="98"/>
      <c r="D1" s="98"/>
      <c r="E1" s="98"/>
      <c r="F1" s="98"/>
      <c r="G1" s="98"/>
      <c r="H1" s="98" t="s">
        <v>104</v>
      </c>
      <c r="I1" s="98"/>
      <c r="J1" s="98"/>
      <c r="K1" s="98"/>
    </row>
    <row r="2" spans="1:21" s="21" customFormat="1" ht="60" customHeight="1">
      <c r="A2" s="98" t="s">
        <v>150</v>
      </c>
      <c r="B2" s="98"/>
      <c r="C2" s="98"/>
      <c r="D2" s="98"/>
      <c r="E2" s="98"/>
      <c r="F2" s="98"/>
      <c r="G2" s="98"/>
      <c r="H2" s="98" t="s">
        <v>150</v>
      </c>
      <c r="I2" s="98"/>
      <c r="J2" s="98"/>
      <c r="K2" s="98"/>
    </row>
    <row r="3" spans="1:21" ht="68.25" customHeight="1">
      <c r="A3" s="104" t="s">
        <v>47</v>
      </c>
      <c r="B3" s="104"/>
      <c r="C3" s="16" t="s">
        <v>48</v>
      </c>
      <c r="D3" s="16" t="s">
        <v>49</v>
      </c>
      <c r="E3" s="16" t="s">
        <v>50</v>
      </c>
      <c r="F3" s="16" t="s">
        <v>51</v>
      </c>
      <c r="G3" s="16" t="s">
        <v>52</v>
      </c>
      <c r="H3" s="104" t="s">
        <v>53</v>
      </c>
      <c r="I3" s="104"/>
      <c r="J3" s="16" t="s">
        <v>54</v>
      </c>
      <c r="K3" s="22" t="s">
        <v>105</v>
      </c>
      <c r="L3" s="23"/>
      <c r="M3" s="23"/>
    </row>
    <row r="4" spans="1:21" s="24" customFormat="1" ht="15" customHeight="1">
      <c r="A4" s="97">
        <v>0</v>
      </c>
      <c r="B4" s="97"/>
      <c r="C4" s="20">
        <v>1</v>
      </c>
      <c r="D4" s="20">
        <v>2</v>
      </c>
      <c r="E4" s="20">
        <v>3</v>
      </c>
      <c r="F4" s="20">
        <v>4</v>
      </c>
      <c r="G4" s="20">
        <v>5</v>
      </c>
      <c r="H4" s="101">
        <v>4</v>
      </c>
      <c r="I4" s="101"/>
      <c r="J4" s="20">
        <v>5</v>
      </c>
      <c r="K4" s="20">
        <v>6</v>
      </c>
    </row>
    <row r="5" spans="1:21" ht="28.35" customHeight="1">
      <c r="A5" s="105" t="s">
        <v>106</v>
      </c>
      <c r="B5" s="105"/>
      <c r="C5" s="105"/>
      <c r="D5" s="105"/>
      <c r="E5" s="105"/>
      <c r="F5" s="105"/>
      <c r="G5" s="105"/>
      <c r="H5" s="105" t="s">
        <v>106</v>
      </c>
      <c r="I5" s="105"/>
      <c r="J5" s="105"/>
      <c r="K5" s="105"/>
    </row>
    <row r="6" spans="1:21" ht="14.1" customHeight="1">
      <c r="A6" s="64"/>
      <c r="B6" s="20" t="s">
        <v>56</v>
      </c>
      <c r="C6" s="65"/>
      <c r="D6" s="66" t="s">
        <v>57</v>
      </c>
      <c r="E6" s="62">
        <v>0</v>
      </c>
      <c r="F6" s="65"/>
      <c r="G6" s="67"/>
      <c r="H6" s="20" t="s">
        <v>56</v>
      </c>
      <c r="I6" s="65" t="s">
        <v>57</v>
      </c>
      <c r="J6" s="67"/>
      <c r="K6" s="68" t="s">
        <v>57</v>
      </c>
      <c r="M6" s="8" t="s">
        <v>57</v>
      </c>
      <c r="Q6" s="8" t="s">
        <v>57</v>
      </c>
      <c r="T6" s="8" t="s">
        <v>57</v>
      </c>
    </row>
    <row r="7" spans="1:21" ht="14.1" customHeight="1">
      <c r="A7" s="64"/>
      <c r="B7" s="20" t="s">
        <v>58</v>
      </c>
      <c r="C7" s="67"/>
      <c r="D7" s="66" t="s">
        <v>57</v>
      </c>
      <c r="E7" s="62">
        <v>0</v>
      </c>
      <c r="F7" s="65"/>
      <c r="G7" s="67"/>
      <c r="H7" s="20" t="s">
        <v>58</v>
      </c>
      <c r="I7" s="65" t="s">
        <v>57</v>
      </c>
      <c r="J7" s="67"/>
      <c r="K7" s="68" t="s">
        <v>57</v>
      </c>
      <c r="M7" s="25" t="s">
        <v>32</v>
      </c>
      <c r="Q7" s="8" t="s">
        <v>59</v>
      </c>
      <c r="T7" s="8" t="s">
        <v>155</v>
      </c>
    </row>
    <row r="8" spans="1:21" ht="14.1" customHeight="1">
      <c r="A8" s="64"/>
      <c r="B8" s="20" t="s">
        <v>61</v>
      </c>
      <c r="C8" s="65"/>
      <c r="D8" s="66" t="s">
        <v>57</v>
      </c>
      <c r="E8" s="62">
        <v>0</v>
      </c>
      <c r="F8" s="65"/>
      <c r="G8" s="67"/>
      <c r="H8" s="20" t="s">
        <v>61</v>
      </c>
      <c r="I8" s="65" t="s">
        <v>57</v>
      </c>
      <c r="J8" s="67"/>
      <c r="K8" s="68" t="s">
        <v>57</v>
      </c>
      <c r="M8" s="25" t="s">
        <v>33</v>
      </c>
      <c r="Q8" s="8" t="s">
        <v>62</v>
      </c>
      <c r="T8" s="26" t="s">
        <v>63</v>
      </c>
    </row>
    <row r="9" spans="1:21" ht="14.1" customHeight="1">
      <c r="A9" s="64"/>
      <c r="B9" s="20" t="s">
        <v>64</v>
      </c>
      <c r="C9" s="65"/>
      <c r="D9" s="66" t="s">
        <v>57</v>
      </c>
      <c r="E9" s="62">
        <v>0</v>
      </c>
      <c r="F9" s="65"/>
      <c r="G9" s="67"/>
      <c r="H9" s="20" t="s">
        <v>64</v>
      </c>
      <c r="I9" s="65" t="s">
        <v>57</v>
      </c>
      <c r="J9" s="67"/>
      <c r="K9" s="68" t="s">
        <v>57</v>
      </c>
      <c r="M9" s="25" t="s">
        <v>65</v>
      </c>
      <c r="T9" s="26" t="s">
        <v>66</v>
      </c>
    </row>
    <row r="10" spans="1:21" ht="14.1" customHeight="1">
      <c r="A10" s="64"/>
      <c r="B10" s="20" t="s">
        <v>67</v>
      </c>
      <c r="C10" s="65"/>
      <c r="D10" s="66" t="s">
        <v>57</v>
      </c>
      <c r="E10" s="62">
        <v>0</v>
      </c>
      <c r="F10" s="65"/>
      <c r="G10" s="67"/>
      <c r="H10" s="20" t="s">
        <v>67</v>
      </c>
      <c r="I10" s="65" t="s">
        <v>57</v>
      </c>
      <c r="J10" s="67"/>
      <c r="K10" s="68" t="s">
        <v>57</v>
      </c>
      <c r="M10" s="25" t="s">
        <v>68</v>
      </c>
      <c r="T10" s="26" t="s">
        <v>69</v>
      </c>
    </row>
    <row r="11" spans="1:21" ht="14.1" customHeight="1">
      <c r="A11" s="64"/>
      <c r="B11" s="20" t="s">
        <v>70</v>
      </c>
      <c r="C11" s="65"/>
      <c r="D11" s="66" t="s">
        <v>57</v>
      </c>
      <c r="E11" s="62">
        <v>0</v>
      </c>
      <c r="F11" s="65"/>
      <c r="G11" s="67"/>
      <c r="H11" s="20" t="s">
        <v>70</v>
      </c>
      <c r="I11" s="65" t="s">
        <v>57</v>
      </c>
      <c r="J11" s="67"/>
      <c r="K11" s="68" t="s">
        <v>57</v>
      </c>
      <c r="M11" s="25" t="s">
        <v>36</v>
      </c>
      <c r="T11" s="26" t="s">
        <v>71</v>
      </c>
    </row>
    <row r="12" spans="1:21" ht="14.1" customHeight="1">
      <c r="A12" s="64"/>
      <c r="B12" s="20" t="s">
        <v>72</v>
      </c>
      <c r="C12" s="65"/>
      <c r="D12" s="66" t="s">
        <v>57</v>
      </c>
      <c r="E12" s="62">
        <v>0</v>
      </c>
      <c r="F12" s="65"/>
      <c r="G12" s="67"/>
      <c r="H12" s="20" t="s">
        <v>72</v>
      </c>
      <c r="I12" s="65" t="s">
        <v>57</v>
      </c>
      <c r="J12" s="67"/>
      <c r="K12" s="68" t="s">
        <v>57</v>
      </c>
      <c r="M12" s="25" t="s">
        <v>37</v>
      </c>
      <c r="T12" s="26" t="s">
        <v>73</v>
      </c>
    </row>
    <row r="13" spans="1:21" ht="14.1" customHeight="1">
      <c r="A13" s="27" t="s">
        <v>74</v>
      </c>
      <c r="B13" s="59"/>
      <c r="C13" s="57"/>
      <c r="D13" s="57"/>
      <c r="E13" s="69">
        <f>SUM(E6:E12)</f>
        <v>0</v>
      </c>
      <c r="F13" s="57"/>
      <c r="G13" s="57"/>
      <c r="H13" s="106" t="s">
        <v>107</v>
      </c>
      <c r="I13" s="106"/>
      <c r="J13" s="106"/>
      <c r="K13" s="106"/>
      <c r="M13" s="25" t="s">
        <v>38</v>
      </c>
      <c r="T13" s="26" t="s">
        <v>76</v>
      </c>
    </row>
    <row r="14" spans="1:21" ht="14.1" customHeight="1">
      <c r="A14" s="106" t="s">
        <v>108</v>
      </c>
      <c r="B14" s="106"/>
      <c r="C14" s="106"/>
      <c r="D14" s="106"/>
      <c r="E14" s="106"/>
      <c r="F14" s="106"/>
      <c r="G14" s="106"/>
      <c r="H14" s="106"/>
      <c r="I14" s="106"/>
      <c r="J14" s="106"/>
      <c r="K14" s="106"/>
      <c r="M14" t="s">
        <v>39</v>
      </c>
      <c r="T14" s="26" t="s">
        <v>78</v>
      </c>
    </row>
    <row r="15" spans="1:21" ht="14.1" customHeight="1">
      <c r="A15" s="64"/>
      <c r="B15" s="20" t="s">
        <v>79</v>
      </c>
      <c r="C15" s="65"/>
      <c r="D15" s="66" t="s">
        <v>57</v>
      </c>
      <c r="E15" s="62">
        <v>0</v>
      </c>
      <c r="F15" s="65"/>
      <c r="G15" s="65"/>
      <c r="H15" s="20" t="s">
        <v>79</v>
      </c>
      <c r="I15" s="65" t="s">
        <v>57</v>
      </c>
      <c r="J15" s="65"/>
      <c r="K15" s="68" t="s">
        <v>57</v>
      </c>
      <c r="M15" s="25" t="s">
        <v>40</v>
      </c>
      <c r="T15" s="26" t="s">
        <v>80</v>
      </c>
    </row>
    <row r="16" spans="1:21" ht="14.1" customHeight="1">
      <c r="A16" s="64"/>
      <c r="B16" s="20" t="s">
        <v>81</v>
      </c>
      <c r="C16" s="65"/>
      <c r="D16" s="66" t="s">
        <v>57</v>
      </c>
      <c r="E16" s="62">
        <v>0</v>
      </c>
      <c r="F16" s="65"/>
      <c r="G16" s="65"/>
      <c r="H16" s="20" t="s">
        <v>81</v>
      </c>
      <c r="I16" s="65" t="s">
        <v>57</v>
      </c>
      <c r="J16" s="65"/>
      <c r="K16" s="68" t="s">
        <v>57</v>
      </c>
      <c r="M16" s="25" t="s">
        <v>82</v>
      </c>
      <c r="T16" s="26" t="s">
        <v>83</v>
      </c>
      <c r="U16" s="13"/>
    </row>
    <row r="17" spans="1:21" ht="14.1" customHeight="1">
      <c r="A17" s="64"/>
      <c r="B17" s="20" t="s">
        <v>84</v>
      </c>
      <c r="C17" s="65"/>
      <c r="D17" s="66" t="s">
        <v>57</v>
      </c>
      <c r="E17" s="62">
        <v>0</v>
      </c>
      <c r="F17" s="65"/>
      <c r="G17" s="65"/>
      <c r="H17" s="20" t="s">
        <v>84</v>
      </c>
      <c r="I17" s="65" t="s">
        <v>57</v>
      </c>
      <c r="J17" s="65"/>
      <c r="K17" s="68" t="s">
        <v>57</v>
      </c>
      <c r="M17" s="25" t="s">
        <v>42</v>
      </c>
      <c r="O17" s="13"/>
      <c r="P17" s="13"/>
      <c r="Q17" s="13"/>
      <c r="R17" s="13"/>
      <c r="S17" s="13"/>
      <c r="T17" s="26" t="s">
        <v>85</v>
      </c>
    </row>
    <row r="18" spans="1:21" ht="14.1" customHeight="1">
      <c r="A18" s="64"/>
      <c r="B18" s="20" t="s">
        <v>86</v>
      </c>
      <c r="C18" s="65"/>
      <c r="D18" s="66" t="s">
        <v>57</v>
      </c>
      <c r="E18" s="62">
        <v>0</v>
      </c>
      <c r="F18" s="65"/>
      <c r="G18" s="65"/>
      <c r="H18" s="20" t="s">
        <v>86</v>
      </c>
      <c r="I18" s="65" t="s">
        <v>57</v>
      </c>
      <c r="J18" s="65"/>
      <c r="K18" s="68" t="s">
        <v>57</v>
      </c>
      <c r="M18" s="25" t="s">
        <v>43</v>
      </c>
      <c r="T18" s="26" t="s">
        <v>87</v>
      </c>
    </row>
    <row r="19" spans="1:21" ht="14.1" customHeight="1">
      <c r="A19" s="64"/>
      <c r="B19" s="20" t="s">
        <v>88</v>
      </c>
      <c r="C19" s="65"/>
      <c r="D19" s="66" t="s">
        <v>57</v>
      </c>
      <c r="E19" s="62">
        <v>0</v>
      </c>
      <c r="F19" s="65"/>
      <c r="G19" s="65"/>
      <c r="H19" s="20" t="s">
        <v>88</v>
      </c>
      <c r="I19" s="65" t="s">
        <v>57</v>
      </c>
      <c r="J19" s="65"/>
      <c r="K19" s="68" t="s">
        <v>57</v>
      </c>
      <c r="M19" s="25" t="s">
        <v>44</v>
      </c>
      <c r="T19" s="26" t="s">
        <v>89</v>
      </c>
    </row>
    <row r="20" spans="1:21" ht="14.1" customHeight="1">
      <c r="A20" s="64"/>
      <c r="B20" s="20" t="s">
        <v>90</v>
      </c>
      <c r="C20" s="65"/>
      <c r="D20" s="66" t="s">
        <v>57</v>
      </c>
      <c r="E20" s="62">
        <v>0</v>
      </c>
      <c r="F20" s="65"/>
      <c r="G20" s="65"/>
      <c r="H20" s="20" t="s">
        <v>90</v>
      </c>
      <c r="I20" s="65" t="s">
        <v>57</v>
      </c>
      <c r="J20" s="65"/>
      <c r="K20" s="68" t="s">
        <v>57</v>
      </c>
      <c r="T20" s="26" t="s">
        <v>91</v>
      </c>
    </row>
    <row r="21" spans="1:21" ht="14.1" customHeight="1">
      <c r="A21" s="64"/>
      <c r="B21" s="20" t="s">
        <v>159</v>
      </c>
      <c r="C21" s="65"/>
      <c r="D21" s="66" t="s">
        <v>57</v>
      </c>
      <c r="E21" s="62">
        <v>0</v>
      </c>
      <c r="F21" s="65"/>
      <c r="G21" s="65"/>
      <c r="H21" s="20" t="s">
        <v>159</v>
      </c>
      <c r="I21" s="65" t="s">
        <v>57</v>
      </c>
      <c r="J21" s="65"/>
      <c r="K21" s="68" t="s">
        <v>57</v>
      </c>
      <c r="T21" s="26" t="s">
        <v>93</v>
      </c>
    </row>
    <row r="22" spans="1:21" ht="14.1" customHeight="1">
      <c r="A22" s="28" t="s">
        <v>74</v>
      </c>
      <c r="B22" s="59"/>
      <c r="C22" s="57"/>
      <c r="D22" s="57"/>
      <c r="E22" s="69">
        <f>SUM(E15:E21)</f>
        <v>0</v>
      </c>
      <c r="F22" s="57"/>
      <c r="G22" s="57"/>
      <c r="H22" s="29"/>
      <c r="I22" s="29"/>
      <c r="J22" s="29"/>
      <c r="K22" s="29"/>
      <c r="T22" s="26" t="s">
        <v>94</v>
      </c>
    </row>
    <row r="23" spans="1:21" ht="45" customHeight="1">
      <c r="A23" s="100" t="s">
        <v>95</v>
      </c>
      <c r="B23" s="100"/>
      <c r="C23" s="100"/>
      <c r="D23" s="100"/>
      <c r="E23" s="100"/>
      <c r="F23" s="100"/>
      <c r="G23" s="100"/>
      <c r="H23" s="29"/>
      <c r="I23" s="29"/>
      <c r="J23" s="29"/>
      <c r="K23" s="29"/>
      <c r="M23" s="30"/>
      <c r="N23" s="30"/>
      <c r="O23" s="30"/>
      <c r="P23" s="30"/>
      <c r="Q23" s="30"/>
      <c r="R23" s="30"/>
      <c r="S23" s="30"/>
      <c r="T23" s="31" t="s">
        <v>96</v>
      </c>
    </row>
    <row r="24" spans="1:21" ht="14.1" customHeight="1">
      <c r="A24" s="32"/>
      <c r="B24" s="29"/>
      <c r="C24" s="24"/>
      <c r="D24" s="25"/>
      <c r="E24" s="33"/>
      <c r="F24" s="24"/>
      <c r="G24" s="24"/>
      <c r="H24" s="29"/>
      <c r="I24" s="24"/>
      <c r="J24" s="24"/>
      <c r="K24" s="9"/>
      <c r="T24" s="26" t="s">
        <v>97</v>
      </c>
      <c r="U24"/>
    </row>
    <row r="25" spans="1:21" s="13" customFormat="1" ht="14.1" hidden="1" customHeight="1">
      <c r="A25" s="32"/>
      <c r="B25" s="29"/>
      <c r="C25" s="24"/>
      <c r="D25" s="25"/>
      <c r="E25" s="33"/>
      <c r="F25" s="24"/>
      <c r="G25" s="24"/>
      <c r="H25" s="29"/>
      <c r="I25" s="24"/>
      <c r="J25" s="24"/>
      <c r="K25" s="9"/>
      <c r="M25" s="8"/>
      <c r="N25" s="8"/>
      <c r="O25" s="8"/>
      <c r="P25" s="8"/>
      <c r="Q25" s="8"/>
      <c r="R25" s="8"/>
      <c r="S25" s="8"/>
      <c r="T25" s="26" t="s">
        <v>98</v>
      </c>
      <c r="U25"/>
    </row>
    <row r="26" spans="1:21" ht="14.1" hidden="1" customHeight="1">
      <c r="B26" s="29"/>
      <c r="D26" s="25"/>
      <c r="E26" s="33"/>
      <c r="H26" s="29"/>
      <c r="I26" s="24"/>
      <c r="J26" s="34"/>
      <c r="K26" s="9"/>
      <c r="T26" s="26" t="s">
        <v>99</v>
      </c>
      <c r="U26"/>
    </row>
    <row r="27" spans="1:21" ht="14.1" hidden="1" customHeight="1">
      <c r="A27" s="35"/>
      <c r="B27" s="29"/>
      <c r="E27" s="33"/>
      <c r="H27" s="29"/>
      <c r="J27" s="34"/>
      <c r="K27" s="13"/>
      <c r="T27" s="26" t="s">
        <v>100</v>
      </c>
      <c r="U27"/>
    </row>
    <row r="28" spans="1:21" ht="14.1" hidden="1" customHeight="1">
      <c r="A28" s="29"/>
      <c r="B28" s="29"/>
      <c r="C28" s="29"/>
      <c r="D28" s="29"/>
      <c r="E28" s="29"/>
      <c r="F28" s="29"/>
      <c r="G28" s="29"/>
      <c r="H28" s="29"/>
      <c r="I28" s="29"/>
      <c r="J28" s="24"/>
      <c r="K28" s="29"/>
      <c r="T28" s="36" t="s">
        <v>101</v>
      </c>
      <c r="U28"/>
    </row>
    <row r="29" spans="1:21" ht="14.1" hidden="1" customHeight="1">
      <c r="A29" s="32"/>
      <c r="B29" s="29"/>
      <c r="C29" s="24"/>
      <c r="D29" s="25"/>
      <c r="E29" s="33"/>
      <c r="F29" s="24"/>
      <c r="G29" s="24"/>
      <c r="H29" s="29"/>
      <c r="I29" s="24"/>
      <c r="J29" s="24"/>
      <c r="K29" s="9"/>
      <c r="T29" s="36" t="s">
        <v>102</v>
      </c>
      <c r="U29"/>
    </row>
    <row r="30" spans="1:21" ht="14.1" hidden="1" customHeight="1"/>
    <row r="31" spans="1:21" ht="14.1" hidden="1" customHeight="1"/>
    <row r="32" spans="1:21" ht="17.100000000000001" hidden="1" customHeight="1"/>
    <row r="33" ht="17.100000000000001" hidden="1" customHeight="1"/>
  </sheetData>
  <sheetProtection selectLockedCells="1" selectUnlockedCells="1"/>
  <mergeCells count="13">
    <mergeCell ref="A1:G1"/>
    <mergeCell ref="H1:K1"/>
    <mergeCell ref="A2:G2"/>
    <mergeCell ref="H2:K2"/>
    <mergeCell ref="A3:B3"/>
    <mergeCell ref="H3:I3"/>
    <mergeCell ref="A23:G23"/>
    <mergeCell ref="A4:B4"/>
    <mergeCell ref="H4:I4"/>
    <mergeCell ref="A5:G5"/>
    <mergeCell ref="H5:K5"/>
    <mergeCell ref="H13:K14"/>
    <mergeCell ref="A14:G14"/>
  </mergeCells>
  <dataValidations count="3">
    <dataValidation type="list" allowBlank="1" showErrorMessage="1" sqref="D6:D12 D15:D21">
      <formula1>$M$6:$M$19</formula1>
      <formula2>0</formula2>
    </dataValidation>
    <dataValidation type="list" allowBlank="1" showErrorMessage="1" sqref="I6:I12 I15:I21">
      <formula1>$Q$6:$Q$8</formula1>
      <formula2>0</formula2>
    </dataValidation>
    <dataValidation type="list" allowBlank="1" showInputMessage="1" showErrorMessage="1" sqref="K6:K12 K15:K21">
      <formula1>$T$6:$T$29</formula1>
    </dataValidation>
  </dataValidations>
  <printOptions horizontalCentered="1" verticalCentered="1"/>
  <pageMargins left="0.59027777777777779" right="0.59027777777777779" top="0.59027777777777779" bottom="0.59027777777777779" header="0.51180555555555551" footer="0.51180555555555551"/>
  <pageSetup paperSize="9" scale="99" firstPageNumber="0" orientation="landscape" horizontalDpi="300" verticalDpi="300" r:id="rId1"/>
  <headerFooter alignWithMargins="0"/>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showRowColHeaders="0" zoomScaleNormal="100" workbookViewId="0">
      <selection sqref="A1:F1"/>
    </sheetView>
  </sheetViews>
  <sheetFormatPr defaultColWidth="0" defaultRowHeight="12" zeroHeight="1"/>
  <cols>
    <col min="1" max="1" width="63.42578125" style="8" customWidth="1"/>
    <col min="2" max="2" width="4.7109375" style="8" customWidth="1"/>
    <col min="3" max="3" width="16.140625" style="8" customWidth="1"/>
    <col min="4" max="4" width="17.5703125" style="8" customWidth="1"/>
    <col min="5" max="5" width="9.28515625" style="8" customWidth="1"/>
    <col min="6" max="6" width="21.5703125" style="8" customWidth="1"/>
    <col min="7" max="7" width="5.7109375" style="8" customWidth="1"/>
    <col min="8" max="16384" width="5.7109375" style="8" hidden="1"/>
  </cols>
  <sheetData>
    <row r="1" spans="1:7" s="15" customFormat="1" ht="15" customHeight="1">
      <c r="A1" s="98" t="s">
        <v>147</v>
      </c>
      <c r="B1" s="98"/>
      <c r="C1" s="98"/>
      <c r="D1" s="98"/>
      <c r="E1" s="98"/>
      <c r="F1" s="98"/>
      <c r="G1" s="35"/>
    </row>
    <row r="2" spans="1:7" s="15" customFormat="1" ht="15" customHeight="1">
      <c r="A2" s="98" t="s">
        <v>109</v>
      </c>
      <c r="B2" s="98"/>
      <c r="C2" s="98"/>
      <c r="D2" s="98"/>
      <c r="E2" s="98"/>
      <c r="F2" s="98"/>
      <c r="G2" s="35"/>
    </row>
    <row r="3" spans="1:7" ht="15" customHeight="1">
      <c r="A3" s="110" t="s">
        <v>110</v>
      </c>
      <c r="B3" s="110"/>
      <c r="C3" s="110"/>
      <c r="D3" s="110"/>
      <c r="E3" s="110"/>
      <c r="F3" s="110"/>
      <c r="G3" s="25"/>
    </row>
    <row r="4" spans="1:7" ht="30" customHeight="1">
      <c r="A4" s="96"/>
      <c r="B4" s="96"/>
      <c r="C4" s="97" t="s">
        <v>50</v>
      </c>
      <c r="D4" s="97" t="s">
        <v>111</v>
      </c>
      <c r="E4" s="97" t="s">
        <v>112</v>
      </c>
      <c r="F4" s="97"/>
      <c r="G4" s="37"/>
    </row>
    <row r="5" spans="1:7" ht="15" customHeight="1">
      <c r="A5" s="96"/>
      <c r="B5" s="96"/>
      <c r="C5" s="97"/>
      <c r="D5" s="97"/>
      <c r="E5" s="18" t="s">
        <v>113</v>
      </c>
      <c r="F5" s="18" t="s">
        <v>114</v>
      </c>
      <c r="G5" s="38"/>
    </row>
    <row r="6" spans="1:7" ht="14.1" customHeight="1">
      <c r="A6" s="19" t="s">
        <v>32</v>
      </c>
      <c r="B6" s="20">
        <v>301</v>
      </c>
      <c r="C6" s="75">
        <f>SUMIF('2A'!D$6:D$12,"bioetanol",'2A'!E$6:E$12)+SUMIF('2A'!D$15:D$21,"bioetanol",'2A'!E$15:E$21)+SUMIF('2B'!D$6:D$12,"bioetanol",'2B'!E$6:E$12)+SUMIF('2B'!D$15:D$21,"bioetanol",'2B'!E$15:E$21)</f>
        <v>0</v>
      </c>
      <c r="D6" s="70">
        <v>0</v>
      </c>
      <c r="E6" s="39">
        <v>27</v>
      </c>
      <c r="F6" s="76">
        <f t="shared" ref="F6:F18" si="0">((C6-D6)*E6*1000)+(D6*2*E6*1000)</f>
        <v>0</v>
      </c>
    </row>
    <row r="7" spans="1:7" ht="14.1" customHeight="1">
      <c r="A7" s="19" t="s">
        <v>33</v>
      </c>
      <c r="B7" s="20">
        <f t="shared" ref="B7:B18" si="1">B6+1</f>
        <v>302</v>
      </c>
      <c r="C7" s="75">
        <f>SUMIF('2A'!D$6:D$12,"Ester metylowy kwasów tłuszczowych",'2A'!E$6:E$12)+SUMIF('2A'!D$15:D$21,"Ester metylowy kwasów tłuszczowych",'2A'!E$15:E$21)+SUMIF('2B'!D$6:D$12,"Ester metylowy kwasów tłuszczowych",'2B'!E$6:E$12)+SUMIF('2B'!D$15:D$21,"Ester metylowy kwasów tłuszczowych",'2B'!E$15:E$21)</f>
        <v>0</v>
      </c>
      <c r="D7" s="70">
        <v>0</v>
      </c>
      <c r="E7" s="39">
        <v>37</v>
      </c>
      <c r="F7" s="76">
        <f t="shared" si="0"/>
        <v>0</v>
      </c>
    </row>
    <row r="8" spans="1:7" ht="14.1" customHeight="1">
      <c r="A8" s="19" t="s">
        <v>34</v>
      </c>
      <c r="B8" s="20">
        <f t="shared" si="1"/>
        <v>303</v>
      </c>
      <c r="C8" s="75">
        <f>SUMIF('2A'!D$6:D$12,"Biowęglowodory ciekłe do silników ZI",'2A'!E$6:E$12)+SUMIF('2A'!D$15:D$21,"Biowęglowodory ciekłe do silników ZI",'2A'!E$15:E$21)+SUMIF('2B'!D$6:D$12,"Biowęglowodory ciekłe do silników ZI",'2B'!E$6:E$12)+SUMIF('2B'!D$15:D$21,"Biowęglowodory ciekłe do silników ZI",'2B'!E$15:E$21)</f>
        <v>0</v>
      </c>
      <c r="D8" s="70">
        <v>0</v>
      </c>
      <c r="E8" s="39">
        <v>43</v>
      </c>
      <c r="F8" s="76">
        <f t="shared" si="0"/>
        <v>0</v>
      </c>
    </row>
    <row r="9" spans="1:7" ht="14.1" customHeight="1">
      <c r="A9" s="19" t="s">
        <v>35</v>
      </c>
      <c r="B9" s="20">
        <f t="shared" si="1"/>
        <v>304</v>
      </c>
      <c r="C9" s="75">
        <f>SUMIF('2A'!D$6:D$12,"Biowęglowodory ciekłe do silników ZS",'2A'!E$6:E$12)+SUMIF('2A'!D$15:D$21,"Biowęglowodory ciekłe do silników ZS",'2A'!E$15:E$21)+SUMIF('2B'!D$6:D$12,"Biowęglowodory ciekłe do silników ZS",'2B'!E$6:E$12)+SUMIF('2B'!D$15:D$21,"Biowęglowodory ciekłe do silników ZS",'2B'!E$15:E$21)</f>
        <v>0</v>
      </c>
      <c r="D9" s="70">
        <v>0</v>
      </c>
      <c r="E9" s="39">
        <v>44</v>
      </c>
      <c r="F9" s="76">
        <f t="shared" si="0"/>
        <v>0</v>
      </c>
    </row>
    <row r="10" spans="1:7" ht="14.1" customHeight="1">
      <c r="A10" s="19" t="s">
        <v>36</v>
      </c>
      <c r="B10" s="20">
        <f t="shared" si="1"/>
        <v>305</v>
      </c>
      <c r="C10" s="75">
        <f>SUMIF('2A'!D$6:D$12,"Ester etylowy kwasów tłuszczowych",'2A'!E$6:E$12)+SUMIF('2A'!D$15:D$21,"Ester etylowy kwasów tłuszczowych",'2A'!E$15:E$21)+SUMIF('2B'!D$6:D$12,"Ester etylowy kwasów tłuszczowych",'2B'!E$6:E$12)+SUMIF('2B'!D$15:D$21,"Ester etylowy kwasów tłuszczowych",'2B'!E$15:E$21)</f>
        <v>0</v>
      </c>
      <c r="D10" s="70">
        <v>0</v>
      </c>
      <c r="E10" s="40">
        <v>40.1</v>
      </c>
      <c r="F10" s="76">
        <f t="shared" si="0"/>
        <v>0</v>
      </c>
    </row>
    <row r="11" spans="1:7" ht="14.1" customHeight="1">
      <c r="A11" s="19" t="s">
        <v>37</v>
      </c>
      <c r="B11" s="20">
        <f t="shared" si="1"/>
        <v>306</v>
      </c>
      <c r="C11" s="75">
        <f>SUMIF('2A'!D$6:D$12,"biometanol",'2A'!E$6:E$12)+SUMIF('2A'!D$15:D$21,"biometanol",'2A'!E$15:E$21)+SUMIF('2B'!D$6:D$12,"biometanol",'2B'!E$6:E$12)+SUMIF('2B'!D$15:D$21,"biometanol",'2B'!E$15:E$21)</f>
        <v>0</v>
      </c>
      <c r="D11" s="70">
        <v>0</v>
      </c>
      <c r="E11" s="39">
        <v>20</v>
      </c>
      <c r="F11" s="76">
        <f t="shared" si="0"/>
        <v>0</v>
      </c>
    </row>
    <row r="12" spans="1:7" ht="14.1" customHeight="1">
      <c r="A12" s="19" t="s">
        <v>38</v>
      </c>
      <c r="B12" s="20">
        <f t="shared" si="1"/>
        <v>307</v>
      </c>
      <c r="C12" s="75">
        <f>SUMIF('2A'!D$6:D$12,"biobutanol",'2A'!E$6:E$12)+SUMIF('2A'!D$15:D$21,"biobutanol",'2A'!E$15:E$21)+SUMIF('2B'!D$6:D$12,"biobutanol",'2B'!E$6:E$12)+SUMIF('2B'!D$15:D$21,"biobutanol",'2B'!E$15:E$21)</f>
        <v>0</v>
      </c>
      <c r="D12" s="70">
        <v>0</v>
      </c>
      <c r="E12" s="39">
        <v>33</v>
      </c>
      <c r="F12" s="76">
        <f t="shared" si="0"/>
        <v>0</v>
      </c>
    </row>
    <row r="13" spans="1:7" ht="14.1" customHeight="1">
      <c r="A13" s="19" t="s">
        <v>39</v>
      </c>
      <c r="B13" s="20">
        <f t="shared" si="1"/>
        <v>308</v>
      </c>
      <c r="C13" s="75">
        <f>SUMIF('2A'!D$6:D$12,"BIOETER DIMETYLOWY",'2A'!E$6:E$12)+SUMIF('2A'!D$15:D$21,"BIOETER DIMETYLOWY",'2A'!E$15:E$21)+SUMIF('2B'!D$6:D$12,"BIOETER DIMETYLOWY",'2B'!E$6:E$12)+SUMIF('2B'!D$15:D$21,"BIOETER DIMETYLOWY",'2B'!E$15:E$21)</f>
        <v>0</v>
      </c>
      <c r="D13" s="70">
        <v>0</v>
      </c>
      <c r="E13" s="39">
        <v>28</v>
      </c>
      <c r="F13" s="76">
        <f t="shared" si="0"/>
        <v>0</v>
      </c>
    </row>
    <row r="14" spans="1:7" ht="14.1" customHeight="1">
      <c r="A14" s="19" t="s">
        <v>40</v>
      </c>
      <c r="B14" s="20">
        <f t="shared" si="1"/>
        <v>309</v>
      </c>
      <c r="C14" s="75">
        <f>SUMIF('2A'!D$6:D$12,"CZYSTY OLEJ ROŚLINNY",'2A'!E$6:E$12)+SUMIF('2A'!D$15:D$21,"CZYSTY OLEJ ROŚLINNY",'2A'!E$15:E$21)+SUMIF('2B'!D$6:D$12,"CZYSTY OLEJ ROŚLINNY",'2B'!E$6:E$12)+SUMIF('2B'!D$15:D$21,"CZYSTY OLEJ ROŚLINNY",'2B'!E$15:E$21)</f>
        <v>0</v>
      </c>
      <c r="D14" s="70">
        <v>0</v>
      </c>
      <c r="E14" s="39">
        <v>37</v>
      </c>
      <c r="F14" s="76">
        <f t="shared" si="0"/>
        <v>0</v>
      </c>
    </row>
    <row r="15" spans="1:7" ht="14.1" customHeight="1">
      <c r="A15" s="19" t="s">
        <v>41</v>
      </c>
      <c r="B15" s="20">
        <f t="shared" si="1"/>
        <v>310</v>
      </c>
      <c r="C15" s="75">
        <f>SUMIF('2A'!D$6:D$12,"BIO PROPAN-BUTAN",'2A'!E$6:E$12)+SUMIF('2A'!D$15:D$21,"BIO PROPAN-BUTAN",'2A'!E$15:E$21)+SUMIF('2B'!D$6:D$12,"BIO PROPAN-BUTAN",'2B'!E$6:E$12)+SUMIF('2B'!D$15:D$21,"BIO PROPAN-BUTAN",'2B'!E$15:E$21)</f>
        <v>0</v>
      </c>
      <c r="D15" s="70">
        <v>0</v>
      </c>
      <c r="E15" s="71"/>
      <c r="F15" s="76">
        <f t="shared" si="0"/>
        <v>0</v>
      </c>
    </row>
    <row r="16" spans="1:7" ht="14.1" customHeight="1">
      <c r="A16" s="19" t="s">
        <v>42</v>
      </c>
      <c r="B16" s="20">
        <f t="shared" si="1"/>
        <v>311</v>
      </c>
      <c r="C16" s="75">
        <f>SUMIF('2A'!D$6:D$12,"SKROPLONY BIOMETAN",'2A'!E$6:E$12)+SUMIF('2A'!D$15:D$21,"SKROPLONY BIOMETAN",'2A'!E$15:E$21)+SUMIF('2B'!D$6:D$12,"SKROPLONY BIOMETAN",'2B'!E$6:E$12)+SUMIF('2B'!D$15:D$21,"SKROPLONY BIOMETAN",'2B'!E$15:E$21)</f>
        <v>0</v>
      </c>
      <c r="D16" s="70">
        <v>0</v>
      </c>
      <c r="E16" s="71"/>
      <c r="F16" s="76">
        <f t="shared" si="0"/>
        <v>0</v>
      </c>
    </row>
    <row r="17" spans="1:7" ht="14.1" customHeight="1">
      <c r="A17" s="19" t="s">
        <v>43</v>
      </c>
      <c r="B17" s="20">
        <f t="shared" si="1"/>
        <v>312</v>
      </c>
      <c r="C17" s="75">
        <f>SUMIF('2A'!D$6:D$12,"SPRĘZONY BIOMEATAN",'2A'!E$6:E$12)+SUMIF('2A'!D$15:D$21,"SPRĘZONY BIOMEATAN",'2A'!E$15:E$21)+SUMIF('2B'!D$6:D$12,"SPRĘZONY BIOMEATAN",'2B'!E$6:E$12)+SUMIF('2B'!D$15:D$21,"SPRĘZONY BIOMEATAN",'2B'!E$15:E$21)</f>
        <v>0</v>
      </c>
      <c r="D17" s="70">
        <v>0</v>
      </c>
      <c r="E17" s="39">
        <v>50</v>
      </c>
      <c r="F17" s="76">
        <f t="shared" si="0"/>
        <v>0</v>
      </c>
    </row>
    <row r="18" spans="1:7" s="13" customFormat="1" ht="14.1" customHeight="1">
      <c r="A18" s="19" t="s">
        <v>44</v>
      </c>
      <c r="B18" s="20">
        <f t="shared" si="1"/>
        <v>313</v>
      </c>
      <c r="C18" s="75">
        <f>SUMIF('2A'!D$6:D$12,"BIOWODÓR",'2A'!E$6:E$12)+SUMIF('2A'!D$15:D$21,"BIOWODÓR",'2A'!E$15:E$21)+SUMIF('2B'!D$6:D$12,"BIOWODÓR",'2B'!E$6:E$12)+SUMIF('2B'!D$15:D$21,"BIOWODÓR",'2B'!E$15:E$21)</f>
        <v>0</v>
      </c>
      <c r="D18" s="70">
        <v>0</v>
      </c>
      <c r="E18" s="39">
        <v>120</v>
      </c>
      <c r="F18" s="76">
        <f t="shared" si="0"/>
        <v>0</v>
      </c>
      <c r="G18" s="8"/>
    </row>
    <row r="19" spans="1:7" ht="30" customHeight="1">
      <c r="A19" s="109" t="s">
        <v>115</v>
      </c>
      <c r="B19" s="109"/>
      <c r="C19" s="109"/>
      <c r="D19" s="109"/>
      <c r="E19" s="109"/>
      <c r="F19" s="109"/>
    </row>
    <row r="20" spans="1:7" ht="15" customHeight="1">
      <c r="A20" s="96"/>
      <c r="B20" s="96"/>
      <c r="C20" s="97" t="s">
        <v>50</v>
      </c>
      <c r="D20" s="107"/>
      <c r="E20" s="97" t="s">
        <v>112</v>
      </c>
      <c r="F20" s="97"/>
    </row>
    <row r="21" spans="1:7" ht="15" customHeight="1">
      <c r="A21" s="96"/>
      <c r="B21" s="96"/>
      <c r="C21" s="97"/>
      <c r="D21" s="107"/>
      <c r="E21" s="18" t="s">
        <v>113</v>
      </c>
      <c r="F21" s="18" t="s">
        <v>114</v>
      </c>
    </row>
    <row r="22" spans="1:7" ht="14.1" customHeight="1">
      <c r="A22" s="41" t="s">
        <v>116</v>
      </c>
      <c r="B22" s="42" t="s">
        <v>117</v>
      </c>
      <c r="C22" s="72">
        <v>0</v>
      </c>
      <c r="D22" s="57"/>
      <c r="E22" s="73"/>
      <c r="F22" s="77">
        <f>C22*E22*1000</f>
        <v>0</v>
      </c>
    </row>
    <row r="23" spans="1:7" ht="14.1" customHeight="1">
      <c r="A23" s="41" t="s">
        <v>116</v>
      </c>
      <c r="B23" s="42" t="s">
        <v>118</v>
      </c>
      <c r="C23" s="72">
        <v>0</v>
      </c>
      <c r="D23" s="57"/>
      <c r="E23" s="73"/>
      <c r="F23" s="77">
        <f>C23*E23*1000</f>
        <v>0</v>
      </c>
    </row>
    <row r="24" spans="1:7" ht="14.1" customHeight="1">
      <c r="A24" s="41" t="s">
        <v>116</v>
      </c>
      <c r="B24" s="42" t="s">
        <v>119</v>
      </c>
      <c r="C24" s="72">
        <v>0</v>
      </c>
      <c r="D24" s="57"/>
      <c r="E24" s="73"/>
      <c r="F24" s="77">
        <f>C24*E24*1000</f>
        <v>0</v>
      </c>
    </row>
    <row r="25" spans="1:7" ht="15" customHeight="1">
      <c r="A25" s="108" t="s">
        <v>120</v>
      </c>
      <c r="B25" s="108"/>
      <c r="C25" s="108"/>
      <c r="D25" s="108"/>
      <c r="E25" s="108"/>
      <c r="F25" s="108"/>
    </row>
    <row r="26" spans="1:7" ht="15" customHeight="1">
      <c r="A26" s="96"/>
      <c r="B26" s="96"/>
      <c r="C26" s="97" t="s">
        <v>50</v>
      </c>
      <c r="D26" s="107"/>
      <c r="E26" s="97" t="s">
        <v>112</v>
      </c>
      <c r="F26" s="97"/>
    </row>
    <row r="27" spans="1:7" ht="15" customHeight="1">
      <c r="A27" s="96"/>
      <c r="B27" s="96"/>
      <c r="C27" s="97"/>
      <c r="D27" s="107"/>
      <c r="E27" s="18" t="s">
        <v>113</v>
      </c>
      <c r="F27" s="18" t="s">
        <v>114</v>
      </c>
    </row>
    <row r="28" spans="1:7" ht="14.1" customHeight="1">
      <c r="A28" s="41" t="s">
        <v>116</v>
      </c>
      <c r="B28" s="42" t="s">
        <v>121</v>
      </c>
      <c r="C28" s="74">
        <v>0</v>
      </c>
      <c r="D28" s="57"/>
      <c r="E28" s="73"/>
      <c r="F28" s="77">
        <f>C28*E28*1000</f>
        <v>0</v>
      </c>
    </row>
    <row r="29" spans="1:7" ht="14.1" customHeight="1">
      <c r="A29" s="41" t="s">
        <v>116</v>
      </c>
      <c r="B29" s="42" t="s">
        <v>122</v>
      </c>
      <c r="C29" s="74">
        <v>0</v>
      </c>
      <c r="D29" s="57"/>
      <c r="E29" s="73"/>
      <c r="F29" s="77">
        <f>C29*E29*1000</f>
        <v>0</v>
      </c>
    </row>
    <row r="30" spans="1:7" ht="14.1" customHeight="1">
      <c r="A30" s="41" t="s">
        <v>116</v>
      </c>
      <c r="B30" s="42" t="s">
        <v>123</v>
      </c>
      <c r="C30" s="74">
        <v>0</v>
      </c>
      <c r="D30" s="57"/>
      <c r="E30" s="73"/>
      <c r="F30" s="77">
        <f>C30*E30*1000</f>
        <v>0</v>
      </c>
    </row>
    <row r="31" spans="1:7" ht="14.1" customHeight="1">
      <c r="A31" s="43" t="s">
        <v>124</v>
      </c>
      <c r="B31" s="42">
        <v>316</v>
      </c>
      <c r="C31" s="58"/>
      <c r="D31" s="57"/>
      <c r="E31" s="58"/>
      <c r="F31" s="78">
        <f>SUM(F6:F18)+SUM(F22:F24)+SUM(F28:F30)</f>
        <v>0</v>
      </c>
    </row>
    <row r="32" spans="1:7" ht="30" customHeight="1">
      <c r="A32" s="100" t="s">
        <v>160</v>
      </c>
      <c r="B32" s="100"/>
      <c r="C32" s="100"/>
      <c r="D32" s="100"/>
      <c r="E32" s="100"/>
      <c r="F32" s="100"/>
    </row>
    <row r="33" ht="15"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idden="1"/>
  </sheetData>
  <sheetProtection selectLockedCells="1" selectUnlockedCells="1"/>
  <mergeCells count="18">
    <mergeCell ref="A19:F19"/>
    <mergeCell ref="A20:B21"/>
    <mergeCell ref="A1:F1"/>
    <mergeCell ref="A2:F2"/>
    <mergeCell ref="A3:F3"/>
    <mergeCell ref="A4:B5"/>
    <mergeCell ref="C4:C5"/>
    <mergeCell ref="D4:D5"/>
    <mergeCell ref="E4:F4"/>
    <mergeCell ref="A32:F32"/>
    <mergeCell ref="C20:C21"/>
    <mergeCell ref="D20:D21"/>
    <mergeCell ref="E20:F20"/>
    <mergeCell ref="A26:B27"/>
    <mergeCell ref="C26:C27"/>
    <mergeCell ref="D26:D27"/>
    <mergeCell ref="E26:F26"/>
    <mergeCell ref="A25:F25"/>
  </mergeCells>
  <printOptions horizontalCentered="1" verticalCentered="1"/>
  <pageMargins left="0.59027777777777779" right="0.59027777777777779" top="0.59027777777777779" bottom="0.59027777777777779" header="0.51180555555555551" footer="0.51180555555555551"/>
  <pageSetup paperSize="9"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536"/>
  <sheetViews>
    <sheetView showGridLines="0" showRowColHeaders="0" zoomScaleNormal="100" workbookViewId="0">
      <selection sqref="A1:E1"/>
    </sheetView>
  </sheetViews>
  <sheetFormatPr defaultColWidth="0" defaultRowHeight="12" zeroHeight="1"/>
  <cols>
    <col min="1" max="1" width="80" style="8" customWidth="1"/>
    <col min="2" max="2" width="4.7109375" style="8" customWidth="1"/>
    <col min="3" max="3" width="16.140625" style="8" customWidth="1"/>
    <col min="4" max="4" width="9.28515625" style="8" customWidth="1"/>
    <col min="5" max="5" width="21.5703125" style="8" customWidth="1"/>
    <col min="6" max="6" width="5.7109375" style="8" customWidth="1"/>
    <col min="7" max="16384" width="5.7109375" style="8" hidden="1"/>
  </cols>
  <sheetData>
    <row r="1" spans="1:6" s="15" customFormat="1" ht="14.1" customHeight="1">
      <c r="A1" s="98" t="s">
        <v>125</v>
      </c>
      <c r="B1" s="98"/>
      <c r="C1" s="98"/>
      <c r="D1" s="98"/>
      <c r="E1" s="98"/>
      <c r="F1" s="35"/>
    </row>
    <row r="2" spans="1:6" s="15" customFormat="1" ht="14.1" customHeight="1">
      <c r="A2" s="98" t="s">
        <v>109</v>
      </c>
      <c r="B2" s="98"/>
      <c r="C2" s="98"/>
      <c r="D2" s="98"/>
      <c r="E2" s="98"/>
      <c r="F2" s="35"/>
    </row>
    <row r="3" spans="1:6" ht="30" customHeight="1">
      <c r="A3" s="110" t="s">
        <v>126</v>
      </c>
      <c r="B3" s="110"/>
      <c r="C3" s="110"/>
      <c r="D3" s="110"/>
      <c r="E3" s="110"/>
      <c r="F3" s="25"/>
    </row>
    <row r="4" spans="1:6" ht="14.1" customHeight="1">
      <c r="A4" s="96"/>
      <c r="B4" s="96"/>
      <c r="C4" s="97" t="s">
        <v>50</v>
      </c>
      <c r="D4" s="97" t="s">
        <v>112</v>
      </c>
      <c r="E4" s="97"/>
      <c r="F4" s="37"/>
    </row>
    <row r="5" spans="1:6" ht="14.1" customHeight="1">
      <c r="A5" s="96"/>
      <c r="B5" s="96"/>
      <c r="C5" s="97"/>
      <c r="D5" s="18" t="s">
        <v>113</v>
      </c>
      <c r="E5" s="18" t="s">
        <v>114</v>
      </c>
      <c r="F5" s="38"/>
    </row>
    <row r="6" spans="1:6" ht="14.1" customHeight="1">
      <c r="A6" s="19" t="s">
        <v>32</v>
      </c>
      <c r="B6" s="20">
        <v>301</v>
      </c>
      <c r="C6" s="75">
        <f>SUM('1'!C7:G7)</f>
        <v>0</v>
      </c>
      <c r="D6" s="39">
        <v>27</v>
      </c>
      <c r="E6" s="76">
        <f t="shared" ref="E6:E18" si="0">C6*D6*1000</f>
        <v>0</v>
      </c>
    </row>
    <row r="7" spans="1:6" ht="14.1" customHeight="1">
      <c r="A7" s="19" t="s">
        <v>33</v>
      </c>
      <c r="B7" s="20">
        <f t="shared" ref="B7:B18" si="1">B6+1</f>
        <v>302</v>
      </c>
      <c r="C7" s="75">
        <f>SUM('1'!C8:G8)</f>
        <v>0</v>
      </c>
      <c r="D7" s="39">
        <v>37</v>
      </c>
      <c r="E7" s="76">
        <f t="shared" si="0"/>
        <v>0</v>
      </c>
    </row>
    <row r="8" spans="1:6" ht="14.1" customHeight="1">
      <c r="A8" s="19" t="s">
        <v>34</v>
      </c>
      <c r="B8" s="20">
        <f t="shared" si="1"/>
        <v>303</v>
      </c>
      <c r="C8" s="75">
        <f>SUM('1'!C9:G9)</f>
        <v>0</v>
      </c>
      <c r="D8" s="39">
        <v>43</v>
      </c>
      <c r="E8" s="76">
        <f t="shared" si="0"/>
        <v>0</v>
      </c>
    </row>
    <row r="9" spans="1:6" ht="14.1" customHeight="1">
      <c r="A9" s="19" t="s">
        <v>35</v>
      </c>
      <c r="B9" s="20">
        <f t="shared" si="1"/>
        <v>304</v>
      </c>
      <c r="C9" s="75">
        <f>SUM('1'!C10:G10)</f>
        <v>0</v>
      </c>
      <c r="D9" s="39">
        <v>44</v>
      </c>
      <c r="E9" s="76">
        <f t="shared" si="0"/>
        <v>0</v>
      </c>
    </row>
    <row r="10" spans="1:6" ht="14.1" customHeight="1">
      <c r="A10" s="19" t="s">
        <v>36</v>
      </c>
      <c r="B10" s="20">
        <f t="shared" si="1"/>
        <v>305</v>
      </c>
      <c r="C10" s="75">
        <f>SUM('1'!C11:G11)</f>
        <v>0</v>
      </c>
      <c r="D10" s="40">
        <v>40.1</v>
      </c>
      <c r="E10" s="76">
        <f t="shared" si="0"/>
        <v>0</v>
      </c>
    </row>
    <row r="11" spans="1:6" ht="14.1" customHeight="1">
      <c r="A11" s="19" t="s">
        <v>37</v>
      </c>
      <c r="B11" s="20">
        <f t="shared" si="1"/>
        <v>306</v>
      </c>
      <c r="C11" s="75">
        <f>SUM('1'!C12:G12)</f>
        <v>0</v>
      </c>
      <c r="D11" s="39">
        <v>20</v>
      </c>
      <c r="E11" s="76">
        <f t="shared" si="0"/>
        <v>0</v>
      </c>
    </row>
    <row r="12" spans="1:6" ht="14.1" customHeight="1">
      <c r="A12" s="19" t="s">
        <v>38</v>
      </c>
      <c r="B12" s="20">
        <f t="shared" si="1"/>
        <v>307</v>
      </c>
      <c r="C12" s="75">
        <f>SUM('1'!C13:G13)</f>
        <v>0</v>
      </c>
      <c r="D12" s="39">
        <v>33</v>
      </c>
      <c r="E12" s="76">
        <f t="shared" si="0"/>
        <v>0</v>
      </c>
    </row>
    <row r="13" spans="1:6" ht="14.1" customHeight="1">
      <c r="A13" s="19" t="s">
        <v>39</v>
      </c>
      <c r="B13" s="20">
        <f t="shared" si="1"/>
        <v>308</v>
      </c>
      <c r="C13" s="75">
        <f>SUM('1'!C14:G14)</f>
        <v>0</v>
      </c>
      <c r="D13" s="39">
        <v>28</v>
      </c>
      <c r="E13" s="76">
        <f t="shared" si="0"/>
        <v>0</v>
      </c>
    </row>
    <row r="14" spans="1:6" ht="14.1" customHeight="1">
      <c r="A14" s="19" t="s">
        <v>40</v>
      </c>
      <c r="B14" s="20">
        <f t="shared" si="1"/>
        <v>309</v>
      </c>
      <c r="C14" s="75">
        <f>SUM('1'!C15:G15)</f>
        <v>0</v>
      </c>
      <c r="D14" s="39">
        <v>37</v>
      </c>
      <c r="E14" s="76">
        <f t="shared" si="0"/>
        <v>0</v>
      </c>
    </row>
    <row r="15" spans="1:6" ht="14.1" customHeight="1">
      <c r="A15" s="19" t="s">
        <v>41</v>
      </c>
      <c r="B15" s="20">
        <f t="shared" si="1"/>
        <v>310</v>
      </c>
      <c r="C15" s="75">
        <f>SUM('1'!C16:G16)</f>
        <v>0</v>
      </c>
      <c r="D15" s="71"/>
      <c r="E15" s="76">
        <f t="shared" si="0"/>
        <v>0</v>
      </c>
    </row>
    <row r="16" spans="1:6" ht="14.1" customHeight="1">
      <c r="A16" s="19" t="s">
        <v>42</v>
      </c>
      <c r="B16" s="20">
        <f t="shared" si="1"/>
        <v>311</v>
      </c>
      <c r="C16" s="75">
        <f>SUM('1'!C17:G17)</f>
        <v>0</v>
      </c>
      <c r="D16" s="71"/>
      <c r="E16" s="76">
        <f t="shared" si="0"/>
        <v>0</v>
      </c>
    </row>
    <row r="17" spans="1:6" ht="14.1" customHeight="1">
      <c r="A17" s="19" t="s">
        <v>43</v>
      </c>
      <c r="B17" s="20">
        <f t="shared" si="1"/>
        <v>312</v>
      </c>
      <c r="C17" s="75">
        <f>SUM('1'!C18:G18)</f>
        <v>0</v>
      </c>
      <c r="D17" s="39">
        <v>50</v>
      </c>
      <c r="E17" s="76">
        <f t="shared" si="0"/>
        <v>0</v>
      </c>
    </row>
    <row r="18" spans="1:6" s="13" customFormat="1" ht="14.1" customHeight="1">
      <c r="A18" s="19" t="s">
        <v>44</v>
      </c>
      <c r="B18" s="20">
        <f t="shared" si="1"/>
        <v>313</v>
      </c>
      <c r="C18" s="75">
        <f>SUM('1'!C19:G19)</f>
        <v>0</v>
      </c>
      <c r="D18" s="39">
        <v>120</v>
      </c>
      <c r="E18" s="76">
        <f t="shared" si="0"/>
        <v>0</v>
      </c>
      <c r="F18" s="8"/>
    </row>
    <row r="19" spans="1:6" s="13" customFormat="1" ht="14.1" customHeight="1">
      <c r="A19" s="28" t="s">
        <v>74</v>
      </c>
      <c r="B19" s="20">
        <v>314</v>
      </c>
      <c r="C19" s="83"/>
      <c r="D19" s="84"/>
      <c r="E19" s="79">
        <f>SUM(E6:E18)</f>
        <v>0</v>
      </c>
      <c r="F19" s="8"/>
    </row>
    <row r="20" spans="1:6" ht="14.1" customHeight="1">
      <c r="A20" s="113" t="s">
        <v>127</v>
      </c>
      <c r="B20" s="113"/>
      <c r="C20" s="113"/>
      <c r="D20" s="113"/>
      <c r="E20" s="113"/>
    </row>
    <row r="21" spans="1:6" ht="15" customHeight="1">
      <c r="A21" s="96"/>
      <c r="B21" s="96"/>
      <c r="C21" s="97" t="s">
        <v>50</v>
      </c>
      <c r="D21" s="97" t="s">
        <v>112</v>
      </c>
      <c r="E21" s="97"/>
    </row>
    <row r="22" spans="1:6" ht="14.1" customHeight="1">
      <c r="A22" s="96"/>
      <c r="B22" s="96"/>
      <c r="C22" s="97"/>
      <c r="D22" s="18" t="s">
        <v>113</v>
      </c>
      <c r="E22" s="18" t="s">
        <v>114</v>
      </c>
    </row>
    <row r="23" spans="1:6" ht="14.1" customHeight="1">
      <c r="A23" s="19" t="s">
        <v>128</v>
      </c>
      <c r="B23" s="42" t="s">
        <v>117</v>
      </c>
      <c r="C23" s="80">
        <f>'1'!C5+'1'!E5-SUM('1'!C7:C19)-SUM('1'!E7:E19)</f>
        <v>0</v>
      </c>
      <c r="D23" s="44">
        <v>43</v>
      </c>
      <c r="E23" s="76">
        <f>C23*D23*1000</f>
        <v>0</v>
      </c>
    </row>
    <row r="24" spans="1:6" ht="14.1" customHeight="1">
      <c r="A24" s="19" t="s">
        <v>129</v>
      </c>
      <c r="B24" s="42" t="s">
        <v>118</v>
      </c>
      <c r="C24" s="80">
        <f>'1'!D5+'1'!F5-SUM('1'!D7:D19)-SUM('1'!F7:F19)</f>
        <v>0</v>
      </c>
      <c r="D24" s="44">
        <v>43</v>
      </c>
      <c r="E24" s="76">
        <f>C24*D24*1000</f>
        <v>0</v>
      </c>
    </row>
    <row r="25" spans="1:6" ht="14.1" customHeight="1">
      <c r="A25" s="28" t="s">
        <v>130</v>
      </c>
      <c r="B25" s="42" t="s">
        <v>119</v>
      </c>
      <c r="C25" s="85"/>
      <c r="D25" s="85"/>
      <c r="E25" s="81">
        <f>E23+E24</f>
        <v>0</v>
      </c>
    </row>
    <row r="26" spans="1:6" ht="14.1" customHeight="1">
      <c r="A26" s="32"/>
      <c r="B26" s="29"/>
    </row>
    <row r="27" spans="1:6" ht="14.1" customHeight="1">
      <c r="A27" s="98" t="s">
        <v>131</v>
      </c>
      <c r="B27" s="98"/>
      <c r="C27" s="98"/>
      <c r="D27" s="98"/>
      <c r="E27" s="98"/>
    </row>
    <row r="28" spans="1:6" ht="28.35" customHeight="1">
      <c r="A28" s="109" t="s">
        <v>132</v>
      </c>
      <c r="B28" s="109"/>
      <c r="C28" s="109"/>
      <c r="D28" s="109"/>
      <c r="E28" s="109"/>
    </row>
    <row r="29" spans="1:6" ht="15" customHeight="1">
      <c r="A29" s="45"/>
      <c r="B29" s="46"/>
      <c r="C29" s="111" t="s">
        <v>50</v>
      </c>
      <c r="D29" s="111"/>
      <c r="E29" s="47" t="s">
        <v>149</v>
      </c>
    </row>
    <row r="30" spans="1:6" ht="30" customHeight="1">
      <c r="A30" s="48" t="s">
        <v>148</v>
      </c>
      <c r="B30" s="49">
        <v>401</v>
      </c>
      <c r="C30" s="112">
        <f>SUM('3A'!C6:C18)</f>
        <v>0</v>
      </c>
      <c r="D30" s="112"/>
      <c r="E30" s="50">
        <v>1</v>
      </c>
    </row>
    <row r="31" spans="1:6" ht="30" customHeight="1">
      <c r="A31" s="19" t="s">
        <v>133</v>
      </c>
      <c r="B31" s="20">
        <v>402</v>
      </c>
      <c r="C31" s="112">
        <f>'2A'!E13+'2A'!E22+'2B'!E13</f>
        <v>0</v>
      </c>
      <c r="D31" s="112"/>
      <c r="E31" s="82" t="e">
        <f>C31/C30</f>
        <v>#DIV/0!</v>
      </c>
    </row>
    <row r="32" spans="1:6" ht="15" customHeight="1"/>
    <row r="33"/>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sheetProtection selectLockedCells="1" selectUnlockedCells="1"/>
  <mergeCells count="15">
    <mergeCell ref="A1:E1"/>
    <mergeCell ref="A2:E2"/>
    <mergeCell ref="A3:E3"/>
    <mergeCell ref="A4:B5"/>
    <mergeCell ref="C4:C5"/>
    <mergeCell ref="D4:E4"/>
    <mergeCell ref="C29:D29"/>
    <mergeCell ref="C30:D30"/>
    <mergeCell ref="C31:D31"/>
    <mergeCell ref="A20:E20"/>
    <mergeCell ref="A21:B22"/>
    <mergeCell ref="C21:C22"/>
    <mergeCell ref="D21:E21"/>
    <mergeCell ref="A27:E27"/>
    <mergeCell ref="A28:E28"/>
  </mergeCells>
  <printOptions horizontalCentered="1" verticalCentered="1"/>
  <pageMargins left="0.59027777777777779" right="0.59027777777777779" top="0.59027777777777779" bottom="0.59027777777777779" header="0.51180555555555551" footer="0.51180555555555551"/>
  <pageSetup paperSize="9"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showRowColHeaders="0" zoomScaleNormal="100" workbookViewId="0"/>
  </sheetViews>
  <sheetFormatPr defaultColWidth="0" defaultRowHeight="12" zeroHeight="1"/>
  <cols>
    <col min="1" max="24" width="5.7109375" style="8" customWidth="1"/>
    <col min="25" max="16384" width="5.7109375" style="8" hidden="1"/>
  </cols>
  <sheetData>
    <row r="1" spans="1:26" ht="14.1" customHeight="1">
      <c r="A1" s="51"/>
      <c r="B1" s="51"/>
      <c r="C1" s="51"/>
      <c r="D1" s="51"/>
      <c r="E1" s="51"/>
      <c r="F1" s="51"/>
      <c r="G1" s="51"/>
      <c r="H1" s="51"/>
      <c r="I1" s="51"/>
      <c r="J1" s="51"/>
      <c r="K1" s="51"/>
      <c r="L1" s="52"/>
      <c r="M1" s="53"/>
      <c r="N1" s="53"/>
      <c r="O1" s="53"/>
      <c r="P1" s="53"/>
      <c r="Q1" s="53"/>
      <c r="R1" s="53"/>
      <c r="S1" s="53"/>
      <c r="T1" s="53"/>
      <c r="U1" s="53"/>
      <c r="V1" s="53"/>
      <c r="W1" s="53"/>
    </row>
    <row r="2" spans="1:26" ht="14.1" customHeight="1">
      <c r="A2" s="126" t="s">
        <v>134</v>
      </c>
      <c r="B2" s="126"/>
      <c r="C2" s="126"/>
      <c r="D2" s="126"/>
      <c r="E2" s="126"/>
      <c r="F2" s="126"/>
      <c r="G2" s="126"/>
      <c r="H2" s="126"/>
      <c r="I2" s="126"/>
      <c r="J2" s="126"/>
      <c r="K2" s="126"/>
      <c r="L2" s="126"/>
      <c r="M2" s="126"/>
      <c r="N2" s="126"/>
      <c r="O2" s="126"/>
      <c r="P2" s="126"/>
      <c r="Q2" s="126"/>
      <c r="R2" s="126"/>
      <c r="S2" s="126"/>
      <c r="T2" s="126"/>
      <c r="U2" s="126"/>
      <c r="V2" s="126"/>
      <c r="W2" s="126"/>
    </row>
    <row r="3" spans="1:26" ht="14.1" customHeight="1">
      <c r="A3" s="120" t="s">
        <v>135</v>
      </c>
      <c r="B3" s="120"/>
      <c r="C3" s="120"/>
      <c r="D3" s="120"/>
      <c r="E3" s="120"/>
      <c r="F3" s="120"/>
      <c r="G3" s="120"/>
      <c r="H3" s="120"/>
      <c r="I3" s="120"/>
      <c r="J3" s="120"/>
      <c r="K3" s="120"/>
      <c r="L3" s="120"/>
      <c r="M3" s="127">
        <v>0.08</v>
      </c>
      <c r="N3" s="127"/>
      <c r="O3" s="127"/>
      <c r="P3" s="127"/>
      <c r="Q3" s="122" t="s">
        <v>136</v>
      </c>
      <c r="R3" s="122"/>
      <c r="S3" s="122"/>
      <c r="T3" s="122"/>
      <c r="U3" s="123">
        <f>M3*0.85</f>
        <v>6.8000000000000005E-2</v>
      </c>
      <c r="V3" s="123"/>
      <c r="W3" s="123"/>
    </row>
    <row r="4" spans="1:26" ht="14.1" customHeight="1">
      <c r="A4" s="120" t="s">
        <v>137</v>
      </c>
      <c r="B4" s="120"/>
      <c r="C4" s="120"/>
      <c r="D4" s="120"/>
      <c r="E4" s="120"/>
      <c r="F4" s="120"/>
      <c r="G4" s="120"/>
      <c r="H4" s="120"/>
      <c r="I4" s="120"/>
      <c r="J4" s="120"/>
      <c r="K4" s="120"/>
      <c r="L4" s="120"/>
      <c r="M4" s="125">
        <v>0.82</v>
      </c>
      <c r="N4" s="125"/>
      <c r="O4" s="125"/>
      <c r="P4" s="125"/>
      <c r="Q4" s="125"/>
      <c r="R4" s="125"/>
      <c r="S4" s="125"/>
      <c r="T4" s="125"/>
      <c r="U4" s="125"/>
      <c r="V4" s="125"/>
      <c r="W4" s="125"/>
    </row>
    <row r="5" spans="1:26" ht="14.1" customHeight="1">
      <c r="A5" s="120" t="s">
        <v>138</v>
      </c>
      <c r="B5" s="120"/>
      <c r="C5" s="120"/>
      <c r="D5" s="120"/>
      <c r="E5" s="120"/>
      <c r="F5" s="120"/>
      <c r="G5" s="120"/>
      <c r="H5" s="120"/>
      <c r="I5" s="120"/>
      <c r="J5" s="120"/>
      <c r="K5" s="120"/>
      <c r="L5" s="120"/>
      <c r="M5" s="121">
        <f>M3*M4</f>
        <v>6.5599999999999992E-2</v>
      </c>
      <c r="N5" s="121"/>
      <c r="O5" s="121"/>
      <c r="P5" s="121"/>
      <c r="Q5" s="122" t="s">
        <v>136</v>
      </c>
      <c r="R5" s="122"/>
      <c r="S5" s="122"/>
      <c r="T5" s="122"/>
      <c r="U5" s="123">
        <f>M5*0.85</f>
        <v>5.575999999999999E-2</v>
      </c>
      <c r="V5" s="123"/>
      <c r="W5" s="123"/>
    </row>
    <row r="6" spans="1:26" ht="20.100000000000001" customHeight="1">
      <c r="A6" s="120" t="s">
        <v>139</v>
      </c>
      <c r="B6" s="120"/>
      <c r="C6" s="120"/>
      <c r="D6" s="120"/>
      <c r="E6" s="120"/>
      <c r="F6" s="120"/>
      <c r="G6" s="120"/>
      <c r="H6" s="120"/>
      <c r="I6" s="120"/>
      <c r="J6" s="120"/>
      <c r="K6" s="120"/>
      <c r="L6" s="120"/>
      <c r="M6" s="124" t="e">
        <f>'3A'!F31/('3B-4'!E19+'3B-4'!E25)</f>
        <v>#DIV/0!</v>
      </c>
      <c r="N6" s="124"/>
      <c r="O6" s="124"/>
      <c r="P6" s="124"/>
      <c r="Q6" s="124"/>
      <c r="R6" s="124"/>
      <c r="S6" s="124"/>
      <c r="T6" s="124"/>
      <c r="U6" s="124"/>
      <c r="V6" s="124"/>
      <c r="W6" s="124"/>
    </row>
    <row r="7" spans="1:26" ht="14.1" customHeight="1"/>
    <row r="8" spans="1:26" s="34" customFormat="1" ht="28.35" customHeight="1">
      <c r="A8" s="117" t="s">
        <v>140</v>
      </c>
      <c r="B8" s="117"/>
      <c r="C8" s="117"/>
      <c r="D8" s="118" t="s">
        <v>141</v>
      </c>
      <c r="E8" s="118"/>
      <c r="F8" s="118"/>
      <c r="G8" s="118"/>
      <c r="H8" s="118"/>
      <c r="I8" s="118"/>
      <c r="J8" s="118"/>
      <c r="K8" s="118"/>
      <c r="L8" s="118"/>
      <c r="M8" s="118"/>
      <c r="N8" s="118"/>
      <c r="O8" s="118"/>
      <c r="P8" s="118"/>
      <c r="Q8" s="118"/>
      <c r="R8" s="118"/>
      <c r="S8" s="118"/>
      <c r="T8" s="118"/>
      <c r="U8" s="118"/>
      <c r="V8" s="118"/>
      <c r="W8" s="118"/>
      <c r="Z8" s="34" t="s">
        <v>142</v>
      </c>
    </row>
    <row r="9" spans="1:26" ht="28.35" customHeight="1">
      <c r="A9" s="117" t="s">
        <v>140</v>
      </c>
      <c r="B9" s="117"/>
      <c r="C9" s="117"/>
      <c r="D9" s="118" t="str">
        <f>IF(A9="NIE KORZYSTAM","z możliwości realizacji części Narodowego Celu Wskaźnikowego poprzez uiszczenie opłaty zastępczej, o której mowa w art. 23 ust. 1a ustawy o biokomponentach i biopaliwach ciekłych","z możliwości realizacji cześci Narodowego Celu Wskaźnikowego poprzez uiszczenie opłaty zastępczej, o której mowa w art. 23 ust. 1a ustawy o biokomponentach i biopaliwach ciekłych i załączam kopię dowodu wpłaty opłaty zastępczej.")</f>
        <v>z możliwości realizacji części Narodowego Celu Wskaźnikowego poprzez uiszczenie opłaty zastępczej, o której mowa w art. 23 ust. 1a ustawy o biokomponentach i biopaliwach ciekłych</v>
      </c>
      <c r="E9" s="118"/>
      <c r="F9" s="118"/>
      <c r="G9" s="118"/>
      <c r="H9" s="118"/>
      <c r="I9" s="118"/>
      <c r="J9" s="118"/>
      <c r="K9" s="118"/>
      <c r="L9" s="118"/>
      <c r="M9" s="118"/>
      <c r="N9" s="118"/>
      <c r="O9" s="118"/>
      <c r="P9" s="118"/>
      <c r="Q9" s="118"/>
      <c r="R9" s="118"/>
      <c r="S9" s="118"/>
      <c r="T9" s="118"/>
      <c r="U9" s="118"/>
      <c r="V9" s="118"/>
      <c r="W9" s="118"/>
      <c r="Z9" s="8" t="s">
        <v>140</v>
      </c>
    </row>
    <row r="10" spans="1:26" s="13" customFormat="1" ht="28.35" customHeight="1">
      <c r="A10" s="119" t="s">
        <v>143</v>
      </c>
      <c r="B10" s="119"/>
      <c r="C10" s="119"/>
      <c r="D10" s="118" t="s">
        <v>144</v>
      </c>
      <c r="E10" s="118"/>
      <c r="F10" s="118"/>
      <c r="G10" s="118"/>
      <c r="H10" s="118"/>
      <c r="I10" s="118"/>
      <c r="J10" s="118"/>
      <c r="K10" s="118"/>
      <c r="L10" s="118"/>
      <c r="M10" s="118"/>
      <c r="N10" s="118"/>
      <c r="O10" s="118"/>
      <c r="P10" s="118"/>
      <c r="Q10" s="118"/>
      <c r="R10" s="118"/>
      <c r="S10" s="118"/>
      <c r="T10" s="118"/>
      <c r="U10" s="118"/>
      <c r="V10" s="118"/>
      <c r="W10" s="118"/>
    </row>
    <row r="11" spans="1:26" ht="14.1" customHeight="1">
      <c r="A11" s="54"/>
      <c r="B11" s="54"/>
      <c r="C11" s="54"/>
      <c r="D11" s="54"/>
      <c r="E11" s="54"/>
      <c r="F11" s="54"/>
      <c r="G11" s="54"/>
      <c r="H11" s="54"/>
      <c r="I11" s="54"/>
      <c r="J11" s="54"/>
      <c r="K11" s="54"/>
      <c r="L11" s="54"/>
      <c r="M11" s="54"/>
      <c r="N11" s="54"/>
      <c r="O11" s="54"/>
      <c r="P11" s="54"/>
      <c r="Q11" s="54"/>
      <c r="R11" s="54"/>
      <c r="S11" s="54"/>
      <c r="T11" s="54"/>
      <c r="U11" s="54"/>
      <c r="V11" s="54"/>
      <c r="W11" s="54"/>
    </row>
    <row r="12" spans="1:26" ht="14.1" customHeight="1"/>
    <row r="13" spans="1:26" ht="14.1" customHeight="1"/>
    <row r="14" spans="1:26" ht="14.1" customHeight="1">
      <c r="A14" s="114"/>
      <c r="B14" s="114"/>
      <c r="C14" s="114"/>
      <c r="D14" s="114"/>
      <c r="E14" s="114"/>
      <c r="F14" s="114"/>
      <c r="J14" s="114"/>
      <c r="K14" s="114"/>
      <c r="L14" s="114"/>
      <c r="M14" s="114"/>
      <c r="N14" s="114"/>
      <c r="R14" s="114"/>
      <c r="S14" s="114"/>
      <c r="T14" s="114"/>
      <c r="U14" s="114"/>
      <c r="V14" s="114"/>
      <c r="W14" s="114"/>
    </row>
    <row r="15" spans="1:26" ht="30" customHeight="1">
      <c r="A15" s="115" t="s">
        <v>156</v>
      </c>
      <c r="B15" s="115"/>
      <c r="C15" s="115"/>
      <c r="D15" s="115"/>
      <c r="E15" s="115"/>
      <c r="F15" s="115"/>
      <c r="J15" s="116" t="s">
        <v>145</v>
      </c>
      <c r="K15" s="116"/>
      <c r="L15" s="116"/>
      <c r="M15" s="116"/>
      <c r="N15" s="116"/>
      <c r="R15" s="115" t="s">
        <v>146</v>
      </c>
      <c r="S15" s="115"/>
      <c r="T15" s="115"/>
      <c r="U15" s="115"/>
      <c r="V15" s="115"/>
      <c r="W15" s="115"/>
    </row>
    <row r="16" spans="1:26" ht="15" customHeight="1"/>
    <row r="17" ht="15" customHeight="1"/>
    <row r="18"/>
    <row r="19"/>
    <row r="20"/>
    <row r="21"/>
    <row r="22"/>
    <row r="23"/>
    <row r="24"/>
    <row r="25"/>
    <row r="26"/>
    <row r="27"/>
    <row r="28"/>
    <row r="29"/>
    <row r="30"/>
    <row r="31"/>
    <row r="32"/>
    <row r="33"/>
    <row r="34"/>
    <row r="35"/>
  </sheetData>
  <sheetProtection selectLockedCells="1" selectUnlockedCells="1"/>
  <mergeCells count="25">
    <mergeCell ref="A4:L4"/>
    <mergeCell ref="M4:W4"/>
    <mergeCell ref="A2:W2"/>
    <mergeCell ref="A3:L3"/>
    <mergeCell ref="M3:P3"/>
    <mergeCell ref="Q3:T3"/>
    <mergeCell ref="U3:W3"/>
    <mergeCell ref="A5:L5"/>
    <mergeCell ref="M5:P5"/>
    <mergeCell ref="Q5:T5"/>
    <mergeCell ref="U5:W5"/>
    <mergeCell ref="A6:L6"/>
    <mergeCell ref="M6:W6"/>
    <mergeCell ref="A8:C8"/>
    <mergeCell ref="D8:W8"/>
    <mergeCell ref="A9:C9"/>
    <mergeCell ref="D9:W9"/>
    <mergeCell ref="A10:C10"/>
    <mergeCell ref="D10:W10"/>
    <mergeCell ref="A14:F14"/>
    <mergeCell ref="J14:N14"/>
    <mergeCell ref="R14:W14"/>
    <mergeCell ref="A15:F15"/>
    <mergeCell ref="J15:N15"/>
    <mergeCell ref="R15:W15"/>
  </mergeCells>
  <conditionalFormatting sqref="A9">
    <cfRule type="cellIs" dxfId="1" priority="1" stopIfTrue="1" operator="equal">
      <formula>#NAME?</formula>
    </cfRule>
  </conditionalFormatting>
  <conditionalFormatting sqref="A9">
    <cfRule type="cellIs" dxfId="0" priority="2" stopIfTrue="1" operator="equal">
      <formula>#NAME?</formula>
    </cfRule>
  </conditionalFormatting>
  <dataValidations count="1">
    <dataValidation type="list" allowBlank="1" showErrorMessage="1" sqref="A8:A9">
      <formula1>$Z$8:$Z$9</formula1>
      <formula2>0</formula2>
    </dataValidation>
  </dataValidations>
  <printOptions horizontalCentered="1" verticalCentered="1"/>
  <pageMargins left="0.59027777777777779" right="0.59027777777777779" top="0.59027777777777779" bottom="0.59027777777777779" header="0.51180555555555551" footer="0.51180555555555551"/>
  <pageSetup paperSize="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91</TotalTime>
  <Application>Microsoft Excel</Application>
  <DocSecurity>0</DocSecurity>
  <ScaleCrop>false</ScaleCrop>
  <HeadingPairs>
    <vt:vector size="4" baseType="variant">
      <vt:variant>
        <vt:lpstr>Arkusze</vt:lpstr>
      </vt:variant>
      <vt:variant>
        <vt:i4>8</vt:i4>
      </vt:variant>
      <vt:variant>
        <vt:lpstr>Zakresy nazwane</vt:lpstr>
      </vt:variant>
      <vt:variant>
        <vt:i4>12</vt:i4>
      </vt:variant>
    </vt:vector>
  </HeadingPairs>
  <TitlesOfParts>
    <vt:vector size="20" baseType="lpstr">
      <vt:lpstr>Arkusz1</vt:lpstr>
      <vt:lpstr>0</vt:lpstr>
      <vt:lpstr>1</vt:lpstr>
      <vt:lpstr>2A</vt:lpstr>
      <vt:lpstr>2B</vt:lpstr>
      <vt:lpstr>3A</vt:lpstr>
      <vt:lpstr>3B-4</vt:lpstr>
      <vt:lpstr>NCW</vt:lpstr>
      <vt:lpstr>'0'!Excel_BuiltIn_Print_Area</vt:lpstr>
      <vt:lpstr>'0'!Obszar_wydruku</vt:lpstr>
      <vt:lpstr>'1'!Obszar_wydruku</vt:lpstr>
      <vt:lpstr>'2A'!Obszar_wydruku</vt:lpstr>
      <vt:lpstr>'2B'!Obszar_wydruku</vt:lpstr>
      <vt:lpstr>'3A'!Obszar_wydruku</vt:lpstr>
      <vt:lpstr>'3B-4'!Obszar_wydruku</vt:lpstr>
      <vt:lpstr>NCW!Obszar_wydruku</vt:lpstr>
      <vt:lpstr>'2A'!Print_Area_0</vt:lpstr>
      <vt:lpstr>'2B'!Print_Area_0</vt:lpstr>
      <vt:lpstr>'2A'!Print_Area_0_0</vt:lpstr>
      <vt:lpstr>'2B'!Print_Area_0_0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Odyniec Marek</dc:creator>
  <cp:lastModifiedBy>Odyniec Marek</cp:lastModifiedBy>
  <cp:revision>17</cp:revision>
  <cp:lastPrinted>2020-01-28T12:26:31Z</cp:lastPrinted>
  <dcterms:created xsi:type="dcterms:W3CDTF">1997-02-26T13:46:56Z</dcterms:created>
  <dcterms:modified xsi:type="dcterms:W3CDTF">2020-01-28T12:26:34Z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