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ZO\WKP-6\FIT_FIP wewnętrzne\dokumenty na stronę www\wersja na stronę 5a\"/>
    </mc:Choice>
  </mc:AlternateContent>
  <workbookProtection workbookPassword="B908" lockStructure="1"/>
  <bookViews>
    <workbookView xWindow="0" yWindow="0" windowWidth="19200" windowHeight="11280"/>
  </bookViews>
  <sheets>
    <sheet name="Deklaracja" sheetId="1" r:id="rId1"/>
    <sheet name="Arkusz1" sheetId="2" state="hidden" r:id="rId2"/>
  </sheets>
  <definedNames>
    <definedName name="dotacja">#REF!</definedName>
    <definedName name="_xlnm.Print_Area" localSheetId="0">Deklaracja!$B$1:$G$89</definedName>
    <definedName name="RodzajePomocyInwestycyjnej">#REF!</definedName>
    <definedName name="RodzajePomocyPublicznej">#REF!</definedName>
    <definedName name="Z_8B71C186_2E6F_48F0_B92F_EE6AE1D44E85_.wvu.PrintArea" localSheetId="0" hidden="1">Deklaracja!$B$1:$G$89</definedName>
    <definedName name="Z_8B71C186_2E6F_48F0_B92F_EE6AE1D44E85_.wvu.Rows" localSheetId="0" hidden="1">Deklaracja!$100:$292</definedName>
  </definedNames>
  <calcPr calcId="152511"/>
  <customWorkbookViews>
    <customWorkbookView name="Zawiska Marek - Widok osobisty" guid="{8B71C186-2E6F-48F0-B92F-EE6AE1D44E85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B44" i="1" l="1"/>
  <c r="B39" i="1" l="1"/>
  <c r="G38" i="1"/>
  <c r="B43" i="1"/>
  <c r="B46" i="1" l="1"/>
  <c r="B45" i="1"/>
  <c r="B59" i="1" l="1"/>
  <c r="C70" i="1" l="1"/>
  <c r="B42" i="1" l="1"/>
  <c r="G45" i="1"/>
  <c r="B40" i="1"/>
  <c r="B71" i="1"/>
  <c r="G71" i="1"/>
  <c r="B66" i="1"/>
  <c r="B65" i="1"/>
  <c r="G66" i="1"/>
  <c r="G65" i="1"/>
  <c r="B64" i="1"/>
  <c r="G64" i="1"/>
  <c r="B63" i="1"/>
  <c r="G63" i="1"/>
  <c r="B61" i="1"/>
  <c r="G43" i="1"/>
  <c r="G40" i="1"/>
  <c r="B41" i="1"/>
  <c r="G41" i="1"/>
  <c r="G37" i="1"/>
  <c r="B37" i="1"/>
  <c r="G46" i="1"/>
  <c r="G30" i="1"/>
  <c r="F33" i="1"/>
  <c r="H28" i="1"/>
  <c r="G42" i="1"/>
</calcChain>
</file>

<file path=xl/sharedStrings.xml><?xml version="1.0" encoding="utf-8"?>
<sst xmlns="http://schemas.openxmlformats.org/spreadsheetml/2006/main" count="442" uniqueCount="264">
  <si>
    <t>(miejscowość, data)</t>
  </si>
  <si>
    <t>1.</t>
  </si>
  <si>
    <t>2.</t>
  </si>
  <si>
    <t>3.</t>
  </si>
  <si>
    <t>Rodzaj instalacji OZE</t>
  </si>
  <si>
    <t>(czytelny(e) podpis(y) i pieczątki osoby(osób) uprawnionej (-ych) do reprezentacji wytwórcy energii)</t>
  </si>
  <si>
    <t>DEKLARACJA O ZAMIARZE SPRZEDAŻY NIEWYKORZYSTANEJ ENERGII ELEKTRYCZNEJ</t>
  </si>
  <si>
    <t>Osoba sporządzająca deklarację:</t>
  </si>
  <si>
    <t>4.</t>
  </si>
  <si>
    <t>5.</t>
  </si>
  <si>
    <t>6.</t>
  </si>
  <si>
    <t>NIP</t>
  </si>
  <si>
    <t>DKN</t>
  </si>
  <si>
    <t>I. Dane Wytwórcy</t>
  </si>
  <si>
    <t>II. Dane Instalacji</t>
  </si>
  <si>
    <t>7.</t>
  </si>
  <si>
    <t>[MW]</t>
  </si>
  <si>
    <t>[MWh]</t>
  </si>
  <si>
    <t>Nazwa instalacji OZE:</t>
  </si>
  <si>
    <t>8.</t>
  </si>
  <si>
    <t>9.</t>
  </si>
  <si>
    <t>10.</t>
  </si>
  <si>
    <t>11.</t>
  </si>
  <si>
    <t>MIOZE</t>
  </si>
  <si>
    <t>KOWR</t>
  </si>
  <si>
    <r>
      <t>wykorzystująca</t>
    </r>
    <r>
      <rPr>
        <sz val="10"/>
        <color rgb="FF000000"/>
        <rFont val="Cambria"/>
        <family val="1"/>
        <charset val="238"/>
      </rPr>
      <t xml:space="preserve"> wyłącznie biogaz rolniczy</t>
    </r>
  </si>
  <si>
    <r>
      <t>wykorzystująca</t>
    </r>
    <r>
      <rPr>
        <sz val="10"/>
        <color rgb="FF000000"/>
        <rFont val="Cambria"/>
        <family val="1"/>
        <charset val="238"/>
      </rPr>
      <t xml:space="preserve"> wyłącznie biogaz pozyskany ze składowisk odpadów</t>
    </r>
  </si>
  <si>
    <r>
      <t>wykorzystująca</t>
    </r>
    <r>
      <rPr>
        <sz val="10"/>
        <color rgb="FF000000"/>
        <rFont val="Cambria"/>
        <family val="1"/>
        <charset val="238"/>
      </rPr>
      <t xml:space="preserve"> wyłącznie biogaz pozyskany z oczyszczalni ścieków</t>
    </r>
  </si>
  <si>
    <r>
      <t>wykorzystująca wyłącznie</t>
    </r>
    <r>
      <rPr>
        <sz val="10"/>
        <color rgb="FF000000"/>
        <rFont val="Cambria"/>
        <family val="1"/>
        <charset val="238"/>
      </rPr>
      <t xml:space="preserve"> hydroenergię </t>
    </r>
  </si>
  <si>
    <t>Sprzedawca zobowiązany</t>
  </si>
  <si>
    <t>Energoserwis Kleszczów Sp. z o.o.</t>
  </si>
  <si>
    <t>innogy Polska S.A.</t>
  </si>
  <si>
    <t>PGE Obrót S.A.</t>
  </si>
  <si>
    <t>Polenergia Dystrybucja Sp. z o.o.</t>
  </si>
  <si>
    <t>PKP Energetyka S.A.</t>
  </si>
  <si>
    <t>Nida Media Sp. z o.o</t>
  </si>
  <si>
    <t>KGHM Polska Miedź S.A.</t>
  </si>
  <si>
    <t>Zarząd Morskiego Portu Gdynia S.A.</t>
  </si>
  <si>
    <t>Zakład Usług Technicznych Sp. z o.o.</t>
  </si>
  <si>
    <t>Grupa Azoty S.A.</t>
  </si>
  <si>
    <t>Veolia Energia Polska S.A.</t>
  </si>
  <si>
    <t>Fabryka Łożysk Tocznych - Kraśnik S.A.</t>
  </si>
  <si>
    <t>Ostrowski Zakład Ciepłowniczy S.A.</t>
  </si>
  <si>
    <t>Zespół Elektrowni Wodnych Niedzica S.A.</t>
  </si>
  <si>
    <t>Veolia Powerline Kaczyce Sp. z o.o.</t>
  </si>
  <si>
    <t>Energomedia Sp. z o.o.</t>
  </si>
  <si>
    <t>Fiten S.A.</t>
  </si>
  <si>
    <t>Zakład Usług Technicznych MEGA Sp. z o.o.</t>
  </si>
  <si>
    <t>Górażdże Cement S.A.</t>
  </si>
  <si>
    <t>Coveris Rigid Polska Sp. z o.o.</t>
  </si>
  <si>
    <t>RCEkoenergia Sp. z o.o.</t>
  </si>
  <si>
    <t>Węglokoks Energia ZCP Sp. z o.o.</t>
  </si>
  <si>
    <t>Metalchem Serwis Sp. z o.o.</t>
  </si>
  <si>
    <t>Miejska Energetyka Cieplna Sp. z o.o.</t>
  </si>
  <si>
    <t>Firma Oponiarska Dębica S.A.</t>
  </si>
  <si>
    <t>ESV Wisłosan Sp. z o.o.</t>
  </si>
  <si>
    <t>Elektrociepłownia Andrychów Sp. z o.o.</t>
  </si>
  <si>
    <t>EHN S.A.</t>
  </si>
  <si>
    <t>Huta Bankowa Sp. z o.o.</t>
  </si>
  <si>
    <t>Elana-Energetyka Sp. z o.o.</t>
  </si>
  <si>
    <t>Stalprodukt S.A.</t>
  </si>
  <si>
    <t>Zakład Instalacji Elektroenergetycznych Leszek Klak</t>
  </si>
  <si>
    <t>Zakład Dostaw Nośników Energetycznych Sp. z o.o.</t>
  </si>
  <si>
    <t>Zarząd Morskich Portów Szczecin i Świnoujście S.A.</t>
  </si>
  <si>
    <t>Spółka Restrukturyzacji Kopalń S.A.</t>
  </si>
  <si>
    <t>Boryszew S.A.</t>
  </si>
  <si>
    <t>Mondi Świecie S.A.</t>
  </si>
  <si>
    <t>PCC Rokita S.A.</t>
  </si>
  <si>
    <t>Axpo Polska Sp. z o.o.</t>
  </si>
  <si>
    <t>U&amp;R Calor Sp. z o.o.</t>
  </si>
  <si>
    <t>NSK Bearings Polska S.A.</t>
  </si>
  <si>
    <t>Elektrociepłownia Zduńska Wola Sp. z o.o.</t>
  </si>
  <si>
    <t>Terma-Dom Sp. z o.o.</t>
  </si>
  <si>
    <t>CNP Centrum Nakładania Powłok Leszek Rak</t>
  </si>
  <si>
    <t>Energostrefa Sp. z o.o.</t>
  </si>
  <si>
    <t>Kolsatpol Sp. z o.o.</t>
  </si>
  <si>
    <t>FPM S.A.</t>
  </si>
  <si>
    <t>Energia Euro Park Sp. z o.o.</t>
  </si>
  <si>
    <t>ECO Jelenia Góra Sp. z o.o.</t>
  </si>
  <si>
    <t>Buma Service Sp. z o.o.</t>
  </si>
  <si>
    <t>Terawat Dystrybucja Sp. z o.o.</t>
  </si>
  <si>
    <t>ArcelorMittal Poland S.A.</t>
  </si>
  <si>
    <t>Plus Energia Sp. z o.o.</t>
  </si>
  <si>
    <t>Elco Energy Sp. z o.o.</t>
  </si>
  <si>
    <t>Orion Engineered Carbons Sp. z o.o.</t>
  </si>
  <si>
    <t>PAL Sp. z o.o.</t>
  </si>
  <si>
    <t>Energetyka Nowy Dwór Mazowiecki Sp. z o.o.</t>
  </si>
  <si>
    <t>ECO Kogeneracja Sp. z o.o.</t>
  </si>
  <si>
    <t>Tauron Sprzedaż GZE Sp. z o.o.</t>
  </si>
  <si>
    <t>Telenerg-Bis Energia Sp. z o.o.</t>
  </si>
  <si>
    <t>Green Lights Sp. z o.o.</t>
  </si>
  <si>
    <t>Wyższa Szkoła Techniczna w Katowicach</t>
  </si>
  <si>
    <t>Pal 1 Sp. z o.o.</t>
  </si>
  <si>
    <t>Green Lights Dystrybucja Sp. z o.o.</t>
  </si>
  <si>
    <t>PGE Górnictwo i Energetyka Konwencjonalna S.A.</t>
  </si>
  <si>
    <t>Mazovian Energy Partners Sp. z o.o.</t>
  </si>
  <si>
    <t>AHM Sp. z o.o.</t>
  </si>
  <si>
    <t>Zakład Energetyczny Użyteczności Publicznej S.A.</t>
  </si>
  <si>
    <t>Green Lights Holding Sp. z o.o.</t>
  </si>
  <si>
    <t>Klepierre Pologne Sp. z o.o.</t>
  </si>
  <si>
    <t>PGB Dystrybucja Sp. z o.o.</t>
  </si>
  <si>
    <t>oświadczam</t>
  </si>
  <si>
    <t>Alchemia S.A.</t>
  </si>
  <si>
    <t>Ciepłownia Sp. z o.o.</t>
  </si>
  <si>
    <t>Energetyka Sp. z o.o.</t>
  </si>
  <si>
    <t>Przedsiębiorstwo Energetyczne Sp. z o.o.</t>
  </si>
  <si>
    <t>Ciepłownia Siemianowice Sp. z o.o.</t>
  </si>
  <si>
    <t>Miejsce przyłączenia instalacji OZE do sieci elektroenergetycznej określone w warunkach przyłączenia lub umowie o przyłączenie:</t>
  </si>
  <si>
    <t>nie dotyczy</t>
  </si>
  <si>
    <t>Oświadczam, że w dniu:</t>
  </si>
  <si>
    <t>BGR/ARR…..…../20….</t>
  </si>
  <si>
    <t>MIOZE/URE……..../20….</t>
  </si>
  <si>
    <t>Moc zainstalowana elektryczna instalacji OZE:
(z dokładnością do 0,001 MW)</t>
  </si>
  <si>
    <t>Tel: ……………………………………………………</t>
  </si>
  <si>
    <t>Imię i Nazwisko: …………………………………</t>
  </si>
  <si>
    <t>Status instalacji</t>
  </si>
  <si>
    <t>wybór z listy</t>
  </si>
  <si>
    <t>Wielkość instalacji</t>
  </si>
  <si>
    <r>
      <t xml:space="preserve">Rodzaj instalacji OZE 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</si>
  <si>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>IV. Załączniki</t>
  </si>
  <si>
    <t>załączono</t>
  </si>
  <si>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 xml:space="preserve"> Proszę wybrać pozycję z listy.</t>
    </r>
  </si>
  <si>
    <r>
      <t>Numery wpisów wytwórcy do właściwych rejestrów</t>
    </r>
    <r>
      <rPr>
        <vertAlign val="superscript"/>
        <sz val="10"/>
        <color theme="1"/>
        <rFont val="Cambria"/>
        <family val="1"/>
        <charset val="238"/>
      </rPr>
      <t xml:space="preserve"> 5</t>
    </r>
    <r>
      <rPr>
        <sz val="10"/>
        <color theme="1"/>
        <rFont val="Cambria"/>
        <family val="1"/>
        <charset val="238"/>
      </rPr>
      <t>:</t>
    </r>
  </si>
  <si>
    <r>
      <rPr>
        <vertAlign val="superscript"/>
        <sz val="10"/>
        <color theme="1"/>
        <rFont val="Cambria"/>
        <family val="1"/>
        <charset val="238"/>
      </rPr>
      <t xml:space="preserve">6 </t>
    </r>
    <r>
      <rPr>
        <sz val="10"/>
        <color theme="1"/>
        <rFont val="Cambria"/>
        <family val="1"/>
        <charset val="238"/>
      </rPr>
      <t>Dotyczy wytwórców, którzy posiadają instalację zarejestrowaną w systemie IPA.</t>
    </r>
  </si>
  <si>
    <t>małej instalacji lub mikroinstalacji, o której mowa w art. 70a ust. 1 ustawy OZE.</t>
  </si>
  <si>
    <t>instalacji odnawialnego źródła energii o łącznej mocy zainstalowanej elektrycznej nie mniejszej niż 500 kW i nie większej niż 1 MW, o której mowa w art. 70a ust. 2 ustawy OZE.</t>
  </si>
  <si>
    <t>instalacja planowana do uruchomienia.</t>
  </si>
  <si>
    <t>instalacja uruchomiona i wytwarzająca energię elektryczną, która korzystała z systemu wsparcia świadectw pochodzenia, o których mowa w art. 44 ust. 1 ustawy OZE.</t>
  </si>
  <si>
    <t>instalacja zrealizowana po dniu 1 lipca 2016 r., która nie korzystała z aukcyjnego systemu wsparcia, o którym mowa w art. 73 ustawy OZE.</t>
  </si>
  <si>
    <t>Lokalizacja instalacji OZE
(kod pocztowy, gmina, powiat, województwo, numery działek
i obrębów):</t>
  </si>
  <si>
    <t>instalacja, która korzystała z systemu wsparcia świadectw pochodzenia, o których mowa w art. 44 ust. 1 ustawy OZE, a następnie wygrała aukcję rozstrzygniętą przed dniem wejścia w życie nowelizacji ustawy OZE z dnia 7 czerwca 2018 r. (Dz. U. z 2018 r., poz. 1276) i rozpoczęła sprzedaż energii w aukcyjnym systemie wsparcia.</t>
  </si>
  <si>
    <r>
      <rPr>
        <vertAlign val="superscript"/>
        <sz val="10"/>
        <color theme="1"/>
        <rFont val="Cambria"/>
        <family val="1"/>
        <charset val="238"/>
      </rPr>
      <t>4</t>
    </r>
    <r>
      <rPr>
        <sz val="10"/>
        <color theme="1"/>
        <rFont val="Cambria"/>
        <family val="1"/>
        <charset val="238"/>
      </rPr>
      <t xml:space="preserve"> W przypadku osób fizycznych prowadzących działalność gospodarczą należy podać miejsce zamieszkania lub miejsce wykonywania działalności gospodarczej.</t>
    </r>
  </si>
  <si>
    <t>inny podmiot</t>
  </si>
  <si>
    <r>
      <t xml:space="preserve">Niewykorzystana energia elektryczna wytworzona z małej instalacji lub mikroinstalacji, o której mowa w art. 70a ust. 1 ustawy OZE, zostanie sprzedana 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</si>
  <si>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>--------------------------------------------------------------------------------------------------------------------------------------------------------------------------------------------------------</t>
  </si>
  <si>
    <t xml:space="preserve"> …………………………………………………………………………………………………………………………………………………………………………………….</t>
  </si>
  <si>
    <t>III. Oświadczenia</t>
  </si>
  <si>
    <r>
      <t xml:space="preserve">PO STAŁEJ CENIE ZAKUPU </t>
    </r>
    <r>
      <rPr>
        <b/>
        <vertAlign val="superscript"/>
        <sz val="10"/>
        <color rgb="FF000000"/>
        <rFont val="Cambria"/>
        <family val="1"/>
        <charset val="238"/>
      </rPr>
      <t>1</t>
    </r>
  </si>
  <si>
    <r>
      <t xml:space="preserve">Deklaruję zamiar sprzedaży niewykorzystanej energii elektrycznej po stałej cenie zakupu ustalonej zgodnie z art. 70e ustawy OZE z </t>
    </r>
    <r>
      <rPr>
        <b/>
        <vertAlign val="superscript"/>
        <sz val="10"/>
        <rFont val="Cambria"/>
        <family val="1"/>
        <charset val="238"/>
      </rPr>
      <t>2</t>
    </r>
    <r>
      <rPr>
        <b/>
        <sz val="10"/>
        <rFont val="Cambria"/>
        <family val="1"/>
        <charset val="238"/>
      </rPr>
      <t>:</t>
    </r>
  </si>
  <si>
    <r>
      <t xml:space="preserve">Deklaracją objęta jest </t>
    </r>
    <r>
      <rPr>
        <b/>
        <vertAlign val="superscript"/>
        <sz val="10"/>
        <rFont val="Cambria"/>
        <family val="1"/>
        <charset val="238"/>
      </rPr>
      <t>2</t>
    </r>
    <r>
      <rPr>
        <b/>
        <sz val="10"/>
        <rFont val="Cambria"/>
        <family val="1"/>
        <charset val="238"/>
      </rPr>
      <t>:</t>
    </r>
  </si>
  <si>
    <t>……………………………………………………….</t>
  </si>
  <si>
    <r>
      <rPr>
        <vertAlign val="superscript"/>
        <sz val="10"/>
        <color theme="1"/>
        <rFont val="Cambria"/>
        <family val="1"/>
        <charset val="238"/>
      </rPr>
      <t>3</t>
    </r>
    <r>
      <rPr>
        <sz val="10"/>
        <color theme="1"/>
        <rFont val="Cambria"/>
        <family val="1"/>
        <charset val="238"/>
      </rPr>
      <t xml:space="preserve"> W przypadku osób fizycznych prowadzących działalność gospodarczą należy podać imię i nazwisko, względnie firmę przedsiębiorcy. W przypadku spółki cywilnej należy wymienić wszystkich wspólników.</t>
    </r>
  </si>
  <si>
    <t>Oświadczam, że przedsiębiorstwo nie znajduje się w trudnej sytuacji w rozumieniu art. 2 pkt 18 rozporządzenia Komisji (UE) nr 651/2014 z dnia 17 czerwca 2014 r. uznającego niektóre rodzaje pomocy za zgodne z rynkiem wewnętrznym w zastosowaniu art. 107 i 108 Traktatu (Dz. Urz. UE L 187 z 26.06.2014, str. 1, z późn. zm.).</t>
  </si>
  <si>
    <t>Załączniki</t>
  </si>
  <si>
    <r>
      <t xml:space="preserve">Łączna ilość niewykorzystanej energii elektrycznej, jaką wytwórca planuje sprzedać w ramach systemów FIT/FIP w okresie wskazanym w deklaracji: 
(z dokładnością do 0,001 MWh) </t>
    </r>
    <r>
      <rPr>
        <vertAlign val="superscript"/>
        <sz val="10"/>
        <color theme="1"/>
        <rFont val="Cambria"/>
        <family val="1"/>
        <charset val="238"/>
      </rPr>
      <t>7</t>
    </r>
  </si>
  <si>
    <r>
      <t xml:space="preserve">Planowana data rozpoczęcia sprzedaży niewykorzystanej energii elektrycznej w ramach systemów FIT/FIP </t>
    </r>
    <r>
      <rPr>
        <vertAlign val="superscript"/>
        <sz val="10"/>
        <color theme="1"/>
        <rFont val="Cambria"/>
        <family val="1"/>
        <charset val="238"/>
      </rPr>
      <t>8</t>
    </r>
    <r>
      <rPr>
        <sz val="10"/>
        <color theme="1"/>
        <rFont val="Cambria"/>
        <family val="1"/>
        <charset val="238"/>
      </rPr>
      <t>:</t>
    </r>
  </si>
  <si>
    <r>
      <t xml:space="preserve">Planowana data zakończenia sprzedaży niewykorzystanej energii elektrycznej w ramach systemów FIT/FIP </t>
    </r>
    <r>
      <rPr>
        <vertAlign val="superscript"/>
        <sz val="10"/>
        <color theme="1"/>
        <rFont val="Cambria"/>
        <family val="1"/>
        <charset val="238"/>
      </rPr>
      <t>9</t>
    </r>
    <r>
      <rPr>
        <sz val="10"/>
        <color theme="1"/>
        <rFont val="Cambria"/>
        <family val="1"/>
        <charset val="238"/>
      </rPr>
      <t>:</t>
    </r>
  </si>
  <si>
    <r>
      <rPr>
        <vertAlign val="superscript"/>
        <sz val="10"/>
        <color theme="1"/>
        <rFont val="Cambria"/>
        <family val="1"/>
        <charset val="238"/>
      </rPr>
      <t>7</t>
    </r>
    <r>
      <rPr>
        <sz val="10"/>
        <color theme="1"/>
        <rFont val="Cambria"/>
        <family val="1"/>
        <charset val="238"/>
      </rPr>
      <t xml:space="preserve"> Wypełniając deklarację należy podać realną łączną ilość energii elektrycznej jaką wytwórca planuje sprzedać w całym okresie wsparcia w systemach FIT/FIP wskazanym w deklaracji. Konieczne jest uwzględnienie okoliczności mających wpływ na wolumen wytwarzanej energii takich jak przestoje w wyniku awarii i niezbędnych konserwacji, obniżenia stanów wód, zakłócenia w dostawach substratów, zmienność produktywności biogazu etc. Natomiast w przypadku instalacji istniejących i wytwarzających energię, przy szacowaniu ilości energii należy się oprzeć przede wszystkim na historycznych danych o ilości wytworzonej energii.</t>
    </r>
  </si>
  <si>
    <r>
      <rPr>
        <vertAlign val="superscript"/>
        <sz val="10"/>
        <rFont val="Cambria"/>
        <family val="1"/>
        <charset val="238"/>
      </rPr>
      <t>5</t>
    </r>
    <r>
      <rPr>
        <sz val="10"/>
        <rFont val="Cambria"/>
        <family val="1"/>
        <charset val="238"/>
      </rPr>
      <t xml:space="preserve"> Numer DKN podają wytwórcy, którzy otrzymywali świadectwa pochodzenia, o których mowa w art. 44 ust. 1 ustawy OZE lub składali wniosek o wydanie zaświadczenia o dopuszczeniu do udziału w aukcji. 
Numer MIOZE podają wytwórcy, którzy są zarejestrowani w rejestrze wytwórców energii w małej instalacji OZE, o którym mowa w art. 8 ust. 1 ustawy OZE.
Numer KOWR podają wytwórcy, którzy znajdują się w rejestrze wytwórców biogazu rolniczego o którym mowa w art. 24 ust. 1 ustawy OZE.</t>
    </r>
  </si>
  <si>
    <t>PGE Energia Ciepła S.A.</t>
  </si>
  <si>
    <r>
      <t xml:space="preserve">wykorzystująca wyłącznie </t>
    </r>
    <r>
      <rPr>
        <sz val="10"/>
        <color rgb="FF000000"/>
        <rFont val="Cambria"/>
        <family val="1"/>
        <charset val="238"/>
      </rPr>
      <t>biogaz inny niż określony w art. 70a ust. 1 i 2, pkt 1-3 ustawy OZE</t>
    </r>
  </si>
  <si>
    <r>
      <t>ID instalacji OZE w systemie IPA</t>
    </r>
    <r>
      <rPr>
        <vertAlign val="superscript"/>
        <sz val="10"/>
        <color theme="1"/>
        <rFont val="Cambria"/>
        <family val="1"/>
        <charset val="238"/>
      </rPr>
      <t xml:space="preserve"> 6</t>
    </r>
    <r>
      <rPr>
        <sz val="10"/>
        <color theme="1"/>
        <rFont val="Cambria"/>
        <family val="1"/>
        <charset val="238"/>
      </rPr>
      <t>:</t>
    </r>
  </si>
  <si>
    <r>
      <t xml:space="preserve">Imię i Nazwisko wytwórcy </t>
    </r>
    <r>
      <rPr>
        <vertAlign val="superscript"/>
        <sz val="10"/>
        <color theme="1"/>
        <rFont val="Cambria"/>
        <family val="1"/>
        <charset val="238"/>
      </rPr>
      <t>3</t>
    </r>
    <r>
      <rPr>
        <sz val="10"/>
        <color theme="1"/>
        <rFont val="Cambria"/>
        <family val="1"/>
        <charset val="238"/>
      </rPr>
      <t>/
Nazwa wytwórcy:</t>
    </r>
  </si>
  <si>
    <r>
      <t xml:space="preserve">Adres zamieszkania wytwórcy </t>
    </r>
    <r>
      <rPr>
        <vertAlign val="superscript"/>
        <sz val="10"/>
        <color theme="1"/>
        <rFont val="Cambria"/>
        <family val="1"/>
        <charset val="238"/>
      </rPr>
      <t>4</t>
    </r>
    <r>
      <rPr>
        <sz val="10"/>
        <color theme="1"/>
        <rFont val="Cambria"/>
        <family val="1"/>
        <charset val="238"/>
      </rPr>
      <t xml:space="preserve">/
Adres siedziby wytwórcy
(ulica </t>
    </r>
    <r>
      <rPr>
        <sz val="10"/>
        <rFont val="Cambria"/>
        <family val="1"/>
        <charset val="238"/>
      </rPr>
      <t>i nr</t>
    </r>
    <r>
      <rPr>
        <sz val="10"/>
        <color theme="1"/>
        <rFont val="Cambria"/>
        <family val="1"/>
        <charset val="238"/>
      </rPr>
      <t>, kod pocztowy, miejscowość):</t>
    </r>
  </si>
  <si>
    <r>
      <rPr>
        <vertAlign val="superscript"/>
        <sz val="10"/>
        <color theme="1"/>
        <rFont val="Cambria"/>
        <family val="1"/>
        <charset val="238"/>
      </rPr>
      <t>9</t>
    </r>
    <r>
      <rPr>
        <sz val="10"/>
        <color theme="1"/>
        <rFont val="Cambria"/>
        <family val="1"/>
        <charset val="238"/>
      </rPr>
      <t xml:space="preserve"> Zgodnie z brzmieniem art. 70f ustawy OZE, obowiązek zakupu niewykorzystanej energii elektrycznej zgodnie z art. 70c ust. 2 ustawy OZE lub prawo do pokrycia ujemnego salda, o którym mowa w art. 93 ust. 1 pkt 4 i ust. 2 pkt 3 tej ustawy, powstaje od pierwszego dnia sprzedaży energii elektrycznej objętej systemem wsparcia, o którym mowa w ustawie, i trwa przez okres kolejnych 15 lat, nie dłużej niż do dnia 31 grudnia 2035 r. </t>
    </r>
  </si>
  <si>
    <r>
      <t xml:space="preserve">Planowana data rozpoczęcia wytwarzania energii elektrycznej i wprowadzania jej do sieci elektroenergetycznej </t>
    </r>
    <r>
      <rPr>
        <vertAlign val="superscript"/>
        <sz val="10"/>
        <color theme="1"/>
        <rFont val="Cambria"/>
        <family val="1"/>
        <charset val="238"/>
      </rPr>
      <t>7a</t>
    </r>
    <r>
      <rPr>
        <sz val="10"/>
        <color theme="1"/>
        <rFont val="Cambria"/>
        <family val="1"/>
        <charset val="238"/>
      </rPr>
      <t>:</t>
    </r>
  </si>
  <si>
    <r>
      <rPr>
        <vertAlign val="superscript"/>
        <sz val="10"/>
        <color theme="1"/>
        <rFont val="Cambria"/>
        <family val="1"/>
        <charset val="238"/>
      </rPr>
      <t xml:space="preserve">8 </t>
    </r>
    <r>
      <rPr>
        <sz val="10"/>
        <color theme="1"/>
        <rFont val="Cambria"/>
        <family val="1"/>
        <charset val="238"/>
      </rPr>
      <t>Rozpoczęcie sprzedaży energii elektrycznej z instalacji uruchomionej i wytwarzającej energię z odnawialnego źródła energii, która korzystała z systemu wsparcia świadectw pochodzenia, o których mowa w art. 44 ust. 1 ustawy OZE oraz z instalacji zrealizowanej po dniu 1 lipca 2016 r., która nie korzystała z aukcyjnego systemu wsparcia, o którym mowa w art. 73 ustawy OZE musi nastąpić nie później niż pierwszego dnia miesiąca następującego po upływie 3 miesięcy od dnia wydania zaświadczenia.
Rozpoczęcie sprzedaży energii elektrycznej z instalacji uruchomionej i wytwarzającej energię z odnawialnego źródła energii, która rozpoczęła wytwarzanie energii w aukcyjnym systemie wsparcia następuje z początkiem drugiego kwartału następującego po kwartale, w którym wytwórca uzyskał zaświadczenie.</t>
    </r>
  </si>
  <si>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 xml:space="preserve"> Deklaracja przeznaczona jest dla wytwórców, o których mowa w art. 70a ust. 1 i 2 ustawy z dnia 20 lutego 2015 r. o odnawialnych źródłach energii (Dz. U. z 2018 r. poz. 2389, z późn. zm., zwana dalej "ustawą OZE"), którzy zamierzają sprzedawać niewykorzystaną a wprowadzoną do sieci elektroenergetycznej energię elektryczną, po stałej cenie zakupu obliczonej zgodnie z art. 70e ustawy OZE (tzw. "systemy FIT/FIP").</t>
    </r>
  </si>
  <si>
    <t>Enea S.A.</t>
  </si>
  <si>
    <t>Tauron Sprzedaż Sp. z o.o.</t>
  </si>
  <si>
    <t>Energa Obrót S.A.</t>
  </si>
  <si>
    <t>Synthos Dwory 7 Sp. z o.o. S.j.</t>
  </si>
  <si>
    <t>AXPO Trading AG</t>
  </si>
  <si>
    <t>Enesta Sp. z o.o.</t>
  </si>
  <si>
    <t>JSW Koks S.A.</t>
  </si>
  <si>
    <t>Huta Kościuszko S.A. w upadłosci likwidacyjnej</t>
  </si>
  <si>
    <t>Celsa Huta Ostrowiec Sp. z o.o.</t>
  </si>
  <si>
    <t>Grupa Lotos S.A.</t>
  </si>
  <si>
    <t>Arctic Paper Kostrzyn S.A.</t>
  </si>
  <si>
    <t>Grupa Azoty Zakłady Chemiczne POLICE S.A.</t>
  </si>
  <si>
    <t>Zakłady Mechaniczne "Bumar-Łabędy" S.A.</t>
  </si>
  <si>
    <t>Ciech Soda Polska S.A.</t>
  </si>
  <si>
    <t>Zakłady Górniczo-Hutnicze "Bolesław" S.A.</t>
  </si>
  <si>
    <t>Ciech Sarzyna S.A.</t>
  </si>
  <si>
    <t>BD Sp. z o.o.</t>
  </si>
  <si>
    <t>Zakład Energoelektryczny "ENERGO-STIL" Sp. z o.o.</t>
  </si>
  <si>
    <t>Polski Koncern Naftowy Orlen S.A.</t>
  </si>
  <si>
    <t>Grupa Kęty S.A.</t>
  </si>
  <si>
    <t>Towarzystwo Inwestycyjne Elektrownia-Wschód S.A.</t>
  </si>
  <si>
    <t>Korporacja Budowlana FADOM S.A.</t>
  </si>
  <si>
    <t>Zakłady Urządzeń Chemicznych i Armatury Przemysłowej CHEMAR S.A.</t>
  </si>
  <si>
    <t>Przedsiębiorstwo Produkcyjno-Handlowo-Usługowe "ADM"s.c.</t>
  </si>
  <si>
    <t>Zakłady Tworzyw Sztucznych IZO-ERG S.A.</t>
  </si>
  <si>
    <t>Lerg S.A.</t>
  </si>
  <si>
    <t>Zakład Elektryczny EL-WO Marta Żelazowska</t>
  </si>
  <si>
    <t>H. Cegielski - Energocentrum Sp. z o.o.</t>
  </si>
  <si>
    <t>Lotos Infrastruktura S.A.</t>
  </si>
  <si>
    <t>Toruńskie Zakłady Urządzeń Młyńskich Spomasz S.A.</t>
  </si>
  <si>
    <t>KLP Polska Sp. z o.o. Lublin S.k.</t>
  </si>
  <si>
    <t>Lewandpol ProEnergia Sp. z o.o.</t>
  </si>
  <si>
    <t>Huta Pokój S.A.</t>
  </si>
  <si>
    <t>Przedsiębiorstwo Państwowe "Porty Lotnicze"</t>
  </si>
  <si>
    <t xml:space="preserve">PCC Energetyka Blachownia Sp. z o.o. </t>
  </si>
  <si>
    <t>Elektrociepłownia Marcel Sp. z o.o.</t>
  </si>
  <si>
    <t>Best-Eko Sp. z o.o.</t>
  </si>
  <si>
    <t>Zakłady Wyrobów Metalowych SHL S.A.</t>
  </si>
  <si>
    <t>Przedsiębiorstwo Górnicze Demex Sp. z o.o.</t>
  </si>
  <si>
    <t>ENERGIT Sp. z o.o.</t>
  </si>
  <si>
    <t>Grupa Azoty Zakłady Azotowe Puławy S.A.</t>
  </si>
  <si>
    <t>Zael - Energo Sp. z o.o.</t>
  </si>
  <si>
    <t xml:space="preserve">Federal-Mogul Gorzyce sp. z o.o. </t>
  </si>
  <si>
    <t>Mirowski i Spółka Kamir Sp.j.</t>
  </si>
  <si>
    <t>Leszek Mirkowicz Błonie-Pass Strefa Przemysłowa</t>
  </si>
  <si>
    <t>Dolnośląskie Zakłady Usługowo - Produkcyjne Dozamel Sp. z o. o.</t>
  </si>
  <si>
    <t>Power 21 Sp. z o. o.</t>
  </si>
  <si>
    <t>KLP Polska Sp. z o.o. Poznań Sp. k-a.</t>
  </si>
  <si>
    <t>GRANDMASTER sp. z o.o.</t>
  </si>
  <si>
    <t>Grupa Energia GE Sp. z o.o. Sp.k.</t>
  </si>
  <si>
    <t>Unihut S.A.</t>
  </si>
  <si>
    <t>Grupa Energia Obrót GE Sp. z o.o. Sp.k.</t>
  </si>
  <si>
    <t>Elektrix S.A.</t>
  </si>
  <si>
    <t>Teco-Park Sp. z o.o.</t>
  </si>
  <si>
    <t>Wytwórnia Sprzętu Komunikacyjnego PZL-Świdnik S.A.</t>
  </si>
  <si>
    <t>Przedsiębiorstwo Handlowo-Usługowe Brodzik Spółka Jawna</t>
  </si>
  <si>
    <t>Polontex S.A.</t>
  </si>
  <si>
    <t>D-Energia Sp. z o.o.</t>
  </si>
  <si>
    <t>Fenice Poland Sp. z o.o.</t>
  </si>
  <si>
    <t>Grupa Azoty Kopalnie i Zakłady Chemiczne Siarki "Siarkopol" S.A.</t>
  </si>
  <si>
    <t>Side Sp. z o.o.</t>
  </si>
  <si>
    <t>Orlen Południe S.A.</t>
  </si>
  <si>
    <t>Przedsiębiorstwo Energetyki Cieplnej "Legionowo" Sp. z o.o.</t>
  </si>
  <si>
    <t>Mera Operator Sp. z o.o.</t>
  </si>
  <si>
    <t>OOE sp. z o.o.</t>
  </si>
  <si>
    <t>ENH2O Sp. z o.o.</t>
  </si>
  <si>
    <t>Gmina Uniejów - Energetyka Uniejów</t>
  </si>
  <si>
    <t>Ergo Energy Sp. z o.o.</t>
  </si>
  <si>
    <t>Pilkington Polska Sp. z o.o.</t>
  </si>
  <si>
    <t>ESV3 SP. z o.o.</t>
  </si>
  <si>
    <t>ESV4 SP. z o.o.</t>
  </si>
  <si>
    <t>ESV5 SP. z o.o.</t>
  </si>
  <si>
    <t>ESV6 SP. z o.o.</t>
  </si>
  <si>
    <t>ESV7 SP. z o.o.</t>
  </si>
  <si>
    <t>ESV8 SP. z o.o.</t>
  </si>
  <si>
    <t>ESV9 SP. z o.o.</t>
  </si>
  <si>
    <t>Gamrat Energia SP. z o.o.</t>
  </si>
  <si>
    <t>TB Energia Sp. z o.o.</t>
  </si>
  <si>
    <t>BHH Mikrohuta Sp. z o.o.</t>
  </si>
  <si>
    <t>Dalmor Spółka Akcyjna</t>
  </si>
  <si>
    <t>wszystkie nowe kogeneracujne i nie</t>
  </si>
  <si>
    <t>wszystkie działające w systemie ŚP kogeneracyjne i nie</t>
  </si>
  <si>
    <t>wszystkie uruchomione pomiędzy 1/07/2016 a 14/07/2018 nie korzystające dotychczas z systemów wsparcia, kogeneracyjne i nie</t>
  </si>
  <si>
    <t>29 BGR z aukcji z 2018</t>
  </si>
  <si>
    <t>7 BGR z aukcji 2016 (gdy kogeneracja) i 29 BGR z aukcji 2018</t>
  </si>
  <si>
    <t>26 hydro i 7 BGR (gdy nie kogeneracja) z aukcji 2016-17</t>
  </si>
  <si>
    <t>UWAGI:</t>
  </si>
  <si>
    <t>Formularz informacji przedstawianych przy ubieganiu się o pomoc inną niż pomoc w rolnictwie lub rybołówstwie, pomoc de minimis w rolnictwie lub rybołówstwie, zgodnie ze wzorem stanowiącym załącznik do rozporządzenia Rady Ministrów z dnia 29 marca 2010 r. w sprawie zakresu informacji przedstawianych przez podmiot ubiegający się o pomoc inną niż pomoc de minimis lub pomoc de minimis w rolnictwie lub rybołówstwie (Dz. U. Nr 53, poz. 312, z późn. zm.), wraz z następującymi załącznikami:</t>
  </si>
  <si>
    <t xml:space="preserve">   -</t>
  </si>
  <si>
    <t>oświadczenie o zakwalifikowaniu przedsiębiorstwa do statusu MŚP</t>
  </si>
  <si>
    <t>wykorzystująca wyłącznie biogaz rolniczy w wysokosprawnej kogeneracji</t>
  </si>
  <si>
    <t>wykorzystująca wyłącznie biogaz pozyskany ze składowisk odpadów w wysokosprawnej kogeneracji</t>
  </si>
  <si>
    <t>wykorzystująca wyłącznie biogaz pozyskany z oczyszczalni ścieków w wysokosprawnej kogeneracji</t>
  </si>
  <si>
    <t>wykorzystująca wyłącznie biogaz inny niż określony w art. 70 ust. 1 i 2 pkt 1-3 ustawy OZE w wysokosprawnej kogeneracji</t>
  </si>
  <si>
    <t>instalacja, która wygrała aukcję rozstrzygniętą przed dniem 1 stycznia 2019 r., dla której deklaracja w trybie określonym w art. 184a ustawy OZE (wysokosprawna kogeneracja) składana jest przed rozpoczęciem sprzedaży energii w ramach aukcyjnego systemu wsparcia.</t>
  </si>
  <si>
    <t>instalacja, która wygrała aukcję rozstrzygniętą przed dniem 1 stycznia 2019 r., dla której deklaracja w trybie określonym w art. 184a ustawy OZE (wysokosprawna kogeneracja) składana jest po rozpoczęciu sprzedaży energii w ramach aukcyjnego systemu wsparcia.</t>
  </si>
  <si>
    <r>
      <rPr>
        <vertAlign val="superscript"/>
        <sz val="10"/>
        <color theme="1"/>
        <rFont val="Cambria"/>
        <family val="1"/>
        <charset val="238"/>
      </rPr>
      <t xml:space="preserve">11 </t>
    </r>
    <r>
      <rPr>
        <b/>
        <sz val="10"/>
        <color theme="1"/>
        <rFont val="Cambria"/>
        <family val="1"/>
        <charset val="238"/>
      </rPr>
      <t xml:space="preserve">Uwaga! </t>
    </r>
    <r>
      <rPr>
        <sz val="10"/>
        <color theme="1"/>
        <rFont val="Cambria"/>
        <family val="1"/>
        <charset val="238"/>
      </rPr>
      <t xml:space="preserve">Podany adres poczty elektronicznej będzie służył do kontaktu pomiędzy Wytwórcą a Urzędem Regulacji Energetyki, w tym w zakresie opłaty rezerwacyjnej. </t>
    </r>
  </si>
  <si>
    <r>
      <rPr>
        <vertAlign val="superscript"/>
        <sz val="10"/>
        <color theme="1"/>
        <rFont val="Cambria"/>
        <family val="1"/>
        <charset val="238"/>
      </rPr>
      <t>12</t>
    </r>
    <r>
      <rPr>
        <sz val="10"/>
        <color theme="1"/>
        <rFont val="Cambria"/>
        <family val="1"/>
        <charset val="238"/>
      </rPr>
      <t xml:space="preserve"> Z uwagi na fakt, iż siedzibą centralnego organu administracji rządowej – Prezesa Urzędu Regulacji Energetyki jest m. st. Warszawa, zapłata opłaty skarbowej powinna być dokonywana na rzecz właściwego miejscowo organu podatkowego – Prezydenta m. st. Warszawy. W przypadku wpłat bezgotówkowych powinny być one dokonywane na rachunek Urzędu Dzielnicy Ochota – Miasta Stołecznego Warszawy, ul. Grójecka 17a, 02-021 Warszawa, numer rachunku: 95 1030 1508 0000 0005 5002 4055.</t>
    </r>
  </si>
  <si>
    <r>
      <t xml:space="preserve">Adres poczty elektronicznej </t>
    </r>
    <r>
      <rPr>
        <vertAlign val="superscript"/>
        <sz val="10"/>
        <color theme="1"/>
        <rFont val="Cambria"/>
        <family val="1"/>
        <charset val="238"/>
      </rPr>
      <t>11</t>
    </r>
    <r>
      <rPr>
        <sz val="10"/>
        <color theme="1"/>
        <rFont val="Cambria"/>
        <family val="1"/>
        <charset val="238"/>
      </rPr>
      <t>: ………………………………………………….</t>
    </r>
  </si>
  <si>
    <r>
      <t xml:space="preserve">Oświadczenie dotyczące substratów wykorzystywanych do wytworzenia energii elektrycznej, wartości pomocy inwestycyjnej oraz ceny skorygowanej, o którym mowa w art. 70b ust. 3 pkt 6 ustawy OZE, zgodnie ze wzorem </t>
    </r>
    <r>
      <rPr>
        <vertAlign val="superscript"/>
        <sz val="10"/>
        <color theme="1"/>
        <rFont val="Cambria"/>
        <family val="1"/>
        <charset val="238"/>
      </rPr>
      <t>13</t>
    </r>
    <r>
      <rPr>
        <sz val="10"/>
        <color theme="1"/>
        <rFont val="Cambria"/>
        <family val="1"/>
        <charset val="238"/>
      </rPr>
      <t>.</t>
    </r>
  </si>
  <si>
    <r>
      <t xml:space="preserve">Dowód zapłaty opłaty skarbowej w wysokości 17,00 zł za wydanie zaświadczenia, zgodnie z postanowieniami ustawy z dnia 16 listopada 2006 r. o opłacie skarbowej (Dz. U. z 2019 r. poz. 1000) </t>
    </r>
    <r>
      <rPr>
        <vertAlign val="superscript"/>
        <sz val="10"/>
        <color theme="1"/>
        <rFont val="Cambria"/>
        <family val="1"/>
        <charset val="238"/>
      </rPr>
      <t>12</t>
    </r>
    <r>
      <rPr>
        <sz val="10"/>
        <color theme="1"/>
        <rFont val="Cambria"/>
        <family val="1"/>
        <charset val="238"/>
      </rPr>
      <t>.</t>
    </r>
  </si>
  <si>
    <t>zaświadczenia z Urzędu Skarbowego i Zakładu Ubezpieczeń Społecznych lub Kasy Rolniczego Ubezpieczenia Społecznego, dotyczące podmiotu składającego deklarację FIT/FIP albo sprawozdania finansowe za okres 3 ostatnich lat obrotowych podmiotów składających deklarację FIT/FIP, zgodnie z Załącznikiem 1 do Informacji Prezesa URE w sprawie systemów FIT/FIP, pkt 3.</t>
  </si>
  <si>
    <r>
      <rPr>
        <vertAlign val="superscript"/>
        <sz val="10"/>
        <rFont val="Cambria"/>
        <family val="1"/>
        <charset val="238"/>
      </rPr>
      <t xml:space="preserve">7a </t>
    </r>
    <r>
      <rPr>
        <sz val="10"/>
        <rFont val="Cambria"/>
        <family val="1"/>
        <charset val="238"/>
      </rPr>
      <t>Rozpoczęcie wytwarzania energii elektrycznej w instalacji planowanej do uruchomienia musi nastąpić w terminie 36 miesięcy od dnia wydania zaświadczenia, o którym mowa w art. 70b ust. 8 ustawy OZE, a w przypadku instalacji, która wygrała aukcję rozstrzygniętą przed dniem 1 stycznia 2019 r., dla której składana jest deklaracja w trybie określonym w art. 184a ustawy OZE (wysokosprawna kogeneracja) przed rozpoczęciem sprzedaży energii w ramach aukcyjnego systemu wsparcia - w terminie 36 miesięcy od dnia zamknięcia sesji aukcji.</t>
    </r>
  </si>
  <si>
    <r>
      <rPr>
        <vertAlign val="superscript"/>
        <sz val="10"/>
        <color theme="1"/>
        <rFont val="Cambria"/>
        <family val="1"/>
        <charset val="238"/>
      </rPr>
      <t>10</t>
    </r>
    <r>
      <rPr>
        <sz val="10"/>
        <color theme="1"/>
        <rFont val="Cambria"/>
        <family val="1"/>
        <charset val="238"/>
      </rPr>
      <t xml:space="preserve"> W przypadku, gdy z opinii wynika, że instalacja wytwórcy nie stanowiła w roku objętym opinią instalacji, o której mowa w art. 77 ust. 5 pkt 1a, 2a, 3a, 4a, 6a, 7a, 8a, 9a lub 10a ustawy OZE, wytwórca albo właściwy sprzedawca zobowiązany, jest obowiązany do rozliczenia nienależnie wypłaconej pomocy publicznej z przyszłym ujemnym saldem, w kolejnych okresach rozliczeniowych, w wysokości stanowiącej różnicę pomiędzy uzyskaną pomocą, a pomocą, którą uzyskałby wytwórca, w przypadku gdyby instalacja tego wytwórcy stanowiła instalację, o której mowa w art. 77 ust. 5 pkt 1, 2, 3, 4, 6, 7, 8, 9 lub 10 ustawy OZE (por. art. 93a ust. 3 ustawy OZE).</t>
    </r>
  </si>
  <si>
    <r>
      <rPr>
        <b/>
        <sz val="10"/>
        <rFont val="Cambria"/>
        <family val="1"/>
        <charset val="238"/>
      </rPr>
      <t>UWAGA!</t>
    </r>
    <r>
      <rPr>
        <sz val="10"/>
        <rFont val="Cambria"/>
        <family val="1"/>
        <charset val="238"/>
      </rPr>
      <t xml:space="preserve"> W przypadku uznania, iż przedstawione Prezesowi URE informacje mają charakter sensytywny i mogą stanowić tajemnicę przedsiębiorstwa w rozumieniu ustawy z dnia 16 kwietnia 1993 r. o zwalczaniu nieuczciwej konkurencji (Dz. U. z 2018 r. poz. 419, z późn. zm.), prosimy o przekazanie stosownej informacji w tym zakresie.
Jednocześnie, zgodnie z art. 70b ust. 9 ustawy OZE, Prezes Urzędu Regulacji Energetyki przekazuje informacje zawierające dane wytwórcy, o którym mowa w art. 70a ust. 1 lub 2 tej ustawy, który uzyskał zaświadczenie, o którym mowa w art. 70b ust. 8 ustawy OZE, właściwym sprzedawcom zobowiązanym oraz operatorowi rozliczeń energii odnawialnej.</t>
    </r>
  </si>
  <si>
    <r>
      <rPr>
        <vertAlign val="superscript"/>
        <sz val="10"/>
        <color theme="1"/>
        <rFont val="Cambria"/>
        <family val="1"/>
        <charset val="238"/>
      </rPr>
      <t xml:space="preserve">13 </t>
    </r>
    <r>
      <rPr>
        <sz val="10"/>
        <color theme="1"/>
        <rFont val="Cambria"/>
        <family val="1"/>
        <charset val="238"/>
      </rPr>
      <t>Oświadczenie, składane pod rygorem odpowiedzialności karnej wynikającej z art. 233 § 6 ustawy z dnia 6 czerwca 1997 r. - Kodeks karny (Dz. U. z 2018 r. poz. 1600, z późn. zm.), ze względu na jego charakter - kwalifikować należy jako oświadczenie wiedzy a nie oświadczenie woli, a zatem może ono zostać złożone -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</si>
</sst>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vertAlign val="superscript"/>
      <sz val="10"/>
      <color rgb="FF00000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mbria"/>
      <family val="1"/>
      <charset val="238"/>
    </font>
    <font>
      <b/>
      <sz val="10"/>
      <color rgb="FFFF3399"/>
      <name val="Cambria"/>
      <family val="1"/>
      <charset val="238"/>
    </font>
    <font>
      <b/>
      <vertAlign val="superscript"/>
      <sz val="1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rgb="FFFFFF00"/>
      <name val="Cambria"/>
      <family val="1"/>
      <charset val="238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79">
    <xf numFmtId="0" fontId="0" fillId="0" borderId="0" xfId="0"/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/>
    </xf>
    <xf numFmtId="1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/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9" fillId="0" borderId="0" xfId="0" applyFont="1" applyProtection="1"/>
    <xf numFmtId="0" fontId="1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14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4" fillId="6" borderId="0" xfId="0" applyFont="1" applyFill="1" applyBorder="1" applyAlignment="1" applyProtection="1">
      <alignment horizontal="center" wrapText="1"/>
    </xf>
    <xf numFmtId="0" fontId="1" fillId="0" borderId="0" xfId="0" applyFont="1" applyAlignment="1" applyProtection="1"/>
    <xf numFmtId="0" fontId="1" fillId="3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Protection="1"/>
    <xf numFmtId="0" fontId="1" fillId="4" borderId="0" xfId="0" quotePrefix="1" applyFont="1" applyFill="1" applyBorder="1" applyProtection="1"/>
    <xf numFmtId="0" fontId="6" fillId="4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6" fillId="0" borderId="0" xfId="0" applyFont="1" applyProtection="1"/>
    <xf numFmtId="0" fontId="1" fillId="4" borderId="0" xfId="0" applyFont="1" applyFill="1" applyBorder="1" applyProtection="1"/>
    <xf numFmtId="0" fontId="1" fillId="0" borderId="0" xfId="0" applyFont="1" applyBorder="1" applyProtection="1"/>
    <xf numFmtId="0" fontId="8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6" fillId="0" borderId="0" xfId="0" quotePrefix="1" applyFont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20" fillId="4" borderId="0" xfId="0" quotePrefix="1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vertical="center"/>
      <protection hidden="1"/>
    </xf>
    <xf numFmtId="0" fontId="1" fillId="3" borderId="10" xfId="0" applyFont="1" applyFill="1" applyBorder="1" applyAlignment="1" applyProtection="1">
      <alignment vertical="center" wrapText="1"/>
      <protection hidden="1"/>
    </xf>
    <xf numFmtId="0" fontId="1" fillId="3" borderId="11" xfId="0" applyFont="1" applyFill="1" applyBorder="1" applyAlignment="1" applyProtection="1">
      <alignment vertical="center" wrapText="1"/>
      <protection hidden="1"/>
    </xf>
    <xf numFmtId="14" fontId="1" fillId="5" borderId="8" xfId="0" applyNumberFormat="1" applyFont="1" applyFill="1" applyBorder="1" applyAlignment="1" applyProtection="1">
      <alignment horizontal="center" vertical="center"/>
      <protection locked="0" hidden="1"/>
    </xf>
    <xf numFmtId="0" fontId="1" fillId="3" borderId="9" xfId="0" applyFont="1" applyFill="1" applyBorder="1" applyAlignment="1" applyProtection="1">
      <alignment horizontal="left" vertical="top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 vertical="top" wrapText="1"/>
      <protection locked="0"/>
    </xf>
    <xf numFmtId="49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justify" vertical="center" wrapText="1"/>
      <protection hidden="1"/>
    </xf>
    <xf numFmtId="0" fontId="6" fillId="0" borderId="1" xfId="0" applyFont="1" applyBorder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14" fontId="8" fillId="5" borderId="1" xfId="0" quotePrefix="1" applyNumberFormat="1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quotePrefix="1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/>
    <xf numFmtId="0" fontId="8" fillId="5" borderId="12" xfId="0" quotePrefix="1" applyFont="1" applyFill="1" applyBorder="1" applyAlignment="1" applyProtection="1">
      <alignment horizontal="left" vertical="top" wrapText="1"/>
      <protection hidden="1"/>
    </xf>
    <xf numFmtId="0" fontId="8" fillId="5" borderId="6" xfId="0" quotePrefix="1" applyFont="1" applyFill="1" applyBorder="1" applyAlignment="1" applyProtection="1">
      <alignment horizontal="left" vertical="top" wrapText="1"/>
      <protection hidden="1"/>
    </xf>
    <xf numFmtId="0" fontId="8" fillId="5" borderId="5" xfId="0" quotePrefix="1" applyFont="1" applyFill="1" applyBorder="1" applyAlignment="1" applyProtection="1">
      <alignment horizontal="left" vertical="top" wrapText="1"/>
      <protection hidden="1"/>
    </xf>
    <xf numFmtId="0" fontId="1" fillId="3" borderId="3" xfId="0" applyFont="1" applyFill="1" applyBorder="1" applyAlignment="1" applyProtection="1">
      <alignment horizontal="left" vertical="center" wrapText="1"/>
      <protection hidden="1"/>
    </xf>
    <xf numFmtId="0" fontId="1" fillId="3" borderId="4" xfId="0" applyFont="1" applyFill="1" applyBorder="1" applyAlignment="1" applyProtection="1">
      <alignment horizontal="left" vertical="center" wrapText="1"/>
      <protection hidden="1"/>
    </xf>
    <xf numFmtId="0" fontId="1" fillId="3" borderId="3" xfId="0" applyFont="1" applyFill="1" applyBorder="1" applyAlignment="1" applyProtection="1">
      <alignment horizontal="justify" vertical="center" wrapText="1"/>
      <protection hidden="1"/>
    </xf>
    <xf numFmtId="0" fontId="1" fillId="3" borderId="4" xfId="0" applyFont="1" applyFill="1" applyBorder="1" applyAlignment="1" applyProtection="1">
      <alignment horizontal="justify" vertical="center" wrapText="1"/>
      <protection hidden="1"/>
    </xf>
    <xf numFmtId="0" fontId="1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vertical="center"/>
    </xf>
    <xf numFmtId="0" fontId="8" fillId="3" borderId="2" xfId="0" quotePrefix="1" applyFont="1" applyFill="1" applyBorder="1" applyAlignment="1" applyProtection="1">
      <alignment horizontal="justify" vertical="center" wrapText="1"/>
      <protection hidden="1"/>
    </xf>
    <xf numFmtId="0" fontId="8" fillId="3" borderId="3" xfId="0" applyFont="1" applyFill="1" applyBorder="1" applyAlignment="1" applyProtection="1">
      <alignment horizontal="justify" vertical="center" wrapText="1"/>
      <protection hidden="1"/>
    </xf>
    <xf numFmtId="0" fontId="8" fillId="3" borderId="4" xfId="0" applyFont="1" applyFill="1" applyBorder="1" applyAlignment="1" applyProtection="1">
      <alignment horizontal="justify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horizontal="justify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justify" vertical="center" wrapText="1"/>
    </xf>
    <xf numFmtId="0" fontId="1" fillId="3" borderId="3" xfId="0" applyFont="1" applyFill="1" applyBorder="1" applyAlignment="1" applyProtection="1">
      <alignment horizontal="justify" vertical="center" wrapText="1"/>
    </xf>
    <xf numFmtId="0" fontId="1" fillId="3" borderId="4" xfId="0" applyFont="1" applyFill="1" applyBorder="1" applyAlignment="1" applyProtection="1">
      <alignment horizontal="justify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 hidden="1"/>
    </xf>
    <xf numFmtId="0" fontId="1" fillId="0" borderId="4" xfId="0" applyFont="1" applyFill="1" applyBorder="1" applyAlignment="1" applyProtection="1">
      <alignment horizontal="left" vertical="center" wrapText="1"/>
      <protection locked="0" hidden="1"/>
    </xf>
    <xf numFmtId="0" fontId="1" fillId="3" borderId="2" xfId="0" applyFont="1" applyFill="1" applyBorder="1" applyAlignment="1" applyProtection="1">
      <alignment horizontal="justify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justify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3" xfId="0" applyNumberFormat="1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8" fillId="3" borderId="3" xfId="0" quotePrefix="1" applyFont="1" applyFill="1" applyBorder="1" applyAlignment="1" applyProtection="1">
      <alignment horizontal="justify" vertical="center" wrapText="1"/>
      <protection hidden="1"/>
    </xf>
    <xf numFmtId="0" fontId="8" fillId="3" borderId="4" xfId="0" quotePrefix="1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Alignment="1" applyProtection="1">
      <alignment horizontal="left"/>
    </xf>
    <xf numFmtId="0" fontId="6" fillId="0" borderId="7" xfId="0" applyFont="1" applyBorder="1" applyAlignment="1" applyProtection="1">
      <alignment horizontal="center"/>
    </xf>
    <xf numFmtId="0" fontId="8" fillId="0" borderId="0" xfId="0" applyFont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justify" vertical="center" wrapText="1"/>
    </xf>
    <xf numFmtId="0" fontId="1" fillId="3" borderId="2" xfId="0" applyFont="1" applyFill="1" applyBorder="1" applyAlignment="1" applyProtection="1">
      <alignment horizontal="justify" vertical="center"/>
      <protection hidden="1"/>
    </xf>
    <xf numFmtId="0" fontId="1" fillId="3" borderId="3" xfId="0" applyFont="1" applyFill="1" applyBorder="1" applyAlignment="1" applyProtection="1">
      <alignment horizontal="justify" vertical="center"/>
      <protection hidden="1"/>
    </xf>
    <xf numFmtId="0" fontId="1" fillId="0" borderId="0" xfId="0" applyFont="1" applyFill="1" applyBorder="1" applyAlignment="1" applyProtection="1">
      <alignment horizontal="left" vertical="justify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justify" vertical="center"/>
    </xf>
    <xf numFmtId="0" fontId="8" fillId="3" borderId="12" xfId="0" quotePrefix="1" applyFont="1" applyFill="1" applyBorder="1" applyAlignment="1" applyProtection="1">
      <alignment horizontal="justify" vertical="center" wrapText="1"/>
      <protection hidden="1"/>
    </xf>
    <xf numFmtId="0" fontId="8" fillId="3" borderId="6" xfId="0" quotePrefix="1" applyFont="1" applyFill="1" applyBorder="1" applyAlignment="1" applyProtection="1">
      <alignment horizontal="justify" vertical="center" wrapText="1"/>
      <protection hidden="1"/>
    </xf>
    <xf numFmtId="0" fontId="8" fillId="3" borderId="5" xfId="0" quotePrefix="1" applyFont="1" applyFill="1" applyBorder="1" applyAlignment="1" applyProtection="1">
      <alignment horizontal="justify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8" fillId="3" borderId="10" xfId="0" quotePrefix="1" applyFont="1" applyFill="1" applyBorder="1" applyAlignment="1" applyProtection="1">
      <alignment horizontal="left" vertical="top" wrapText="1"/>
      <protection hidden="1"/>
    </xf>
    <xf numFmtId="0" fontId="8" fillId="3" borderId="7" xfId="0" quotePrefix="1" applyFont="1" applyFill="1" applyBorder="1" applyAlignment="1" applyProtection="1">
      <alignment horizontal="left" vertical="top" wrapText="1"/>
      <protection hidden="1"/>
    </xf>
    <xf numFmtId="0" fontId="8" fillId="3" borderId="11" xfId="0" quotePrefix="1" applyFont="1" applyFill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</xdr:row>
      <xdr:rowOff>19050</xdr:rowOff>
    </xdr:from>
    <xdr:to>
      <xdr:col>2</xdr:col>
      <xdr:colOff>1771649</xdr:colOff>
      <xdr:row>3</xdr:row>
      <xdr:rowOff>124674</xdr:rowOff>
    </xdr:to>
    <xdr:pic>
      <xdr:nvPicPr>
        <xdr:cNvPr id="3" name="Obraz 2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" y="209550"/>
          <a:ext cx="2047875" cy="486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2"/>
  <sheetViews>
    <sheetView tabSelected="1" view="pageBreakPreview" zoomScaleNormal="100" zoomScaleSheetLayoutView="100" workbookViewId="0">
      <selection activeCell="H18" sqref="H18"/>
    </sheetView>
  </sheetViews>
  <sheetFormatPr defaultColWidth="9.140625" defaultRowHeight="12.75" x14ac:dyDescent="0.2"/>
  <cols>
    <col min="1" max="1" width="2.85546875" style="14" customWidth="1"/>
    <col min="2" max="2" width="4.7109375" style="14" customWidth="1"/>
    <col min="3" max="3" width="30.28515625" style="14" customWidth="1"/>
    <col min="4" max="4" width="6.7109375" style="14" customWidth="1"/>
    <col min="5" max="5" width="34.7109375" style="14" customWidth="1"/>
    <col min="6" max="6" width="6.7109375" style="14" customWidth="1"/>
    <col min="7" max="7" width="34.85546875" style="14" customWidth="1"/>
    <col min="8" max="8" width="23.42578125" style="14" customWidth="1"/>
    <col min="9" max="9" width="22" style="14" customWidth="1"/>
    <col min="10" max="10" width="10" style="14" customWidth="1"/>
    <col min="11" max="11" width="14.28515625" style="14" customWidth="1"/>
    <col min="12" max="13" width="11.7109375" style="14" customWidth="1"/>
    <col min="14" max="14" width="12.85546875" style="14" customWidth="1"/>
    <col min="15" max="16" width="11.140625" style="14" customWidth="1"/>
    <col min="17" max="17" width="12.140625" style="14" customWidth="1"/>
    <col min="18" max="18" width="12.85546875" style="14" customWidth="1"/>
    <col min="19" max="47" width="9.140625" style="14"/>
    <col min="48" max="48" width="18.5703125" style="14" customWidth="1"/>
    <col min="49" max="16384" width="9.140625" style="14"/>
  </cols>
  <sheetData>
    <row r="1" spans="2:20" ht="15" customHeight="1" x14ac:dyDescent="0.2">
      <c r="B1" s="139"/>
      <c r="C1" s="139"/>
      <c r="D1" s="139"/>
      <c r="E1" s="139"/>
      <c r="F1" s="139"/>
      <c r="G1" s="118" t="s">
        <v>140</v>
      </c>
    </row>
    <row r="2" spans="2:20" x14ac:dyDescent="0.2">
      <c r="B2" s="139"/>
      <c r="C2" s="139"/>
      <c r="D2" s="139"/>
      <c r="E2" s="139"/>
      <c r="F2" s="139"/>
      <c r="G2" s="118"/>
    </row>
    <row r="3" spans="2:20" x14ac:dyDescent="0.2">
      <c r="B3" s="139"/>
      <c r="C3" s="139"/>
      <c r="D3" s="139"/>
      <c r="E3" s="139"/>
      <c r="F3" s="139"/>
      <c r="G3" s="118"/>
      <c r="T3" s="15"/>
    </row>
    <row r="4" spans="2:20" x14ac:dyDescent="0.2">
      <c r="B4" s="139"/>
      <c r="C4" s="139"/>
      <c r="D4" s="139"/>
      <c r="E4" s="139"/>
      <c r="F4" s="139"/>
      <c r="G4" s="118"/>
      <c r="L4" s="16"/>
      <c r="M4" s="16"/>
    </row>
    <row r="5" spans="2:20" x14ac:dyDescent="0.2">
      <c r="B5" s="139"/>
      <c r="C5" s="139"/>
      <c r="D5" s="139"/>
      <c r="E5" s="139"/>
      <c r="F5" s="139"/>
      <c r="G5" s="17" t="s">
        <v>0</v>
      </c>
      <c r="H5" s="18"/>
      <c r="I5" s="18"/>
      <c r="J5" s="18"/>
    </row>
    <row r="6" spans="2:20" x14ac:dyDescent="0.2">
      <c r="B6" s="139"/>
      <c r="C6" s="139"/>
      <c r="D6" s="139"/>
      <c r="E6" s="139"/>
      <c r="F6" s="139"/>
      <c r="G6" s="139"/>
      <c r="H6" s="18"/>
      <c r="I6" s="18"/>
      <c r="J6" s="18"/>
    </row>
    <row r="7" spans="2:20" ht="15" customHeight="1" x14ac:dyDescent="0.2">
      <c r="B7" s="139"/>
      <c r="C7" s="139"/>
      <c r="D7" s="139"/>
      <c r="E7" s="139"/>
      <c r="F7" s="139"/>
      <c r="G7" s="139"/>
      <c r="H7" s="18"/>
      <c r="I7" s="18"/>
      <c r="J7" s="18"/>
    </row>
    <row r="8" spans="2:20" x14ac:dyDescent="0.2">
      <c r="B8" s="178" t="s">
        <v>6</v>
      </c>
      <c r="C8" s="178"/>
      <c r="D8" s="178"/>
      <c r="E8" s="178"/>
      <c r="F8" s="178"/>
      <c r="G8" s="178"/>
      <c r="H8" s="19"/>
      <c r="I8" s="19"/>
      <c r="J8" s="19"/>
      <c r="K8" s="19"/>
      <c r="L8" s="18"/>
      <c r="M8" s="18"/>
    </row>
    <row r="9" spans="2:20" ht="15" customHeight="1" x14ac:dyDescent="0.2">
      <c r="B9" s="178" t="s">
        <v>137</v>
      </c>
      <c r="C9" s="178"/>
      <c r="D9" s="178"/>
      <c r="E9" s="178"/>
      <c r="F9" s="178"/>
      <c r="G9" s="178"/>
      <c r="H9" s="19"/>
      <c r="I9" s="18"/>
      <c r="J9" s="18"/>
      <c r="K9" s="18"/>
      <c r="L9" s="18"/>
      <c r="M9" s="18"/>
    </row>
    <row r="10" spans="2:20" ht="15.75" customHeight="1" x14ac:dyDescent="0.2">
      <c r="B10" s="112"/>
      <c r="C10" s="112"/>
      <c r="D10" s="112"/>
      <c r="E10" s="112"/>
      <c r="F10" s="112"/>
      <c r="G10" s="112"/>
      <c r="H10" s="20"/>
      <c r="I10" s="18"/>
      <c r="J10" s="18"/>
      <c r="K10" s="18"/>
      <c r="L10" s="18"/>
    </row>
    <row r="11" spans="2:20" ht="13.5" thickBot="1" x14ac:dyDescent="0.25">
      <c r="B11" s="174" t="s">
        <v>138</v>
      </c>
      <c r="C11" s="174"/>
      <c r="D11" s="174"/>
      <c r="E11" s="174"/>
      <c r="F11" s="174"/>
      <c r="G11" s="174"/>
      <c r="H11" s="20"/>
      <c r="I11" s="18"/>
      <c r="J11" s="18"/>
      <c r="K11" s="18"/>
      <c r="L11" s="18"/>
    </row>
    <row r="12" spans="2:20" ht="30" customHeight="1" thickBot="1" x14ac:dyDescent="0.25">
      <c r="B12" s="119" t="s">
        <v>116</v>
      </c>
      <c r="C12" s="120"/>
      <c r="D12" s="120"/>
      <c r="E12" s="120"/>
      <c r="F12" s="120"/>
      <c r="G12" s="121"/>
      <c r="H12" s="20"/>
      <c r="I12" s="18"/>
      <c r="J12" s="18"/>
      <c r="K12" s="18"/>
      <c r="L12" s="18"/>
    </row>
    <row r="13" spans="2:20" ht="15.75" thickBot="1" x14ac:dyDescent="0.25">
      <c r="B13" s="135" t="s">
        <v>139</v>
      </c>
      <c r="C13" s="135"/>
      <c r="D13" s="135"/>
      <c r="E13" s="135"/>
      <c r="F13" s="135"/>
      <c r="G13" s="135"/>
      <c r="H13" s="20"/>
      <c r="I13" s="18"/>
      <c r="J13" s="18"/>
      <c r="K13" s="18"/>
      <c r="L13" s="18"/>
    </row>
    <row r="14" spans="2:20" ht="45" customHeight="1" thickBot="1" x14ac:dyDescent="0.25">
      <c r="B14" s="136" t="s">
        <v>116</v>
      </c>
      <c r="C14" s="137"/>
      <c r="D14" s="137"/>
      <c r="E14" s="137"/>
      <c r="F14" s="137"/>
      <c r="G14" s="138"/>
      <c r="H14" s="103"/>
      <c r="I14" s="18"/>
      <c r="J14" s="18"/>
      <c r="K14" s="18"/>
      <c r="L14" s="18"/>
    </row>
    <row r="15" spans="2:20" ht="7.5" customHeight="1" thickBot="1" x14ac:dyDescent="0.25">
      <c r="B15" s="164"/>
      <c r="C15" s="164"/>
      <c r="D15" s="164"/>
      <c r="E15" s="164"/>
      <c r="F15" s="164"/>
      <c r="G15" s="164"/>
      <c r="H15" s="20"/>
      <c r="I15" s="18"/>
      <c r="J15" s="18"/>
      <c r="K15" s="18"/>
      <c r="L15" s="18"/>
    </row>
    <row r="16" spans="2:20" s="21" customFormat="1" ht="15.75" customHeight="1" thickBot="1" x14ac:dyDescent="0.25">
      <c r="B16" s="162" t="s">
        <v>13</v>
      </c>
      <c r="C16" s="162"/>
      <c r="D16" s="162"/>
      <c r="E16" s="162"/>
      <c r="F16" s="162"/>
      <c r="G16" s="162"/>
      <c r="H16" s="22"/>
      <c r="J16" s="18"/>
      <c r="K16" s="18"/>
      <c r="L16" s="18"/>
      <c r="M16" s="18"/>
      <c r="N16" s="23"/>
    </row>
    <row r="17" spans="1:19" s="21" customFormat="1" ht="30" customHeight="1" thickBot="1" x14ac:dyDescent="0.25">
      <c r="B17" s="24" t="s">
        <v>1</v>
      </c>
      <c r="C17" s="25" t="s">
        <v>152</v>
      </c>
      <c r="D17" s="131"/>
      <c r="E17" s="131"/>
      <c r="F17" s="131"/>
      <c r="G17" s="131"/>
      <c r="H17" s="26"/>
      <c r="I17" s="18"/>
      <c r="J17" s="18"/>
      <c r="K17" s="18"/>
      <c r="L17" s="18"/>
      <c r="M17" s="18"/>
    </row>
    <row r="18" spans="1:19" s="21" customFormat="1" ht="60" customHeight="1" thickBot="1" x14ac:dyDescent="0.25">
      <c r="B18" s="24" t="s">
        <v>2</v>
      </c>
      <c r="C18" s="25" t="s">
        <v>153</v>
      </c>
      <c r="D18" s="132"/>
      <c r="E18" s="133"/>
      <c r="F18" s="133"/>
      <c r="G18" s="134"/>
      <c r="H18" s="27"/>
      <c r="I18" s="18"/>
      <c r="J18" s="18"/>
      <c r="K18" s="18"/>
      <c r="L18" s="18"/>
      <c r="M18" s="18"/>
    </row>
    <row r="19" spans="1:19" s="21" customFormat="1" ht="22.5" customHeight="1" thickBot="1" x14ac:dyDescent="0.25">
      <c r="B19" s="169" t="s">
        <v>3</v>
      </c>
      <c r="C19" s="170" t="s">
        <v>122</v>
      </c>
      <c r="D19" s="24" t="s">
        <v>11</v>
      </c>
      <c r="E19" s="69"/>
      <c r="F19" s="24" t="s">
        <v>23</v>
      </c>
      <c r="G19" s="2" t="s">
        <v>111</v>
      </c>
      <c r="H19" s="28"/>
      <c r="I19" s="18"/>
      <c r="J19" s="18"/>
      <c r="K19" s="18"/>
      <c r="L19" s="18"/>
      <c r="M19" s="18"/>
    </row>
    <row r="20" spans="1:19" s="21" customFormat="1" ht="22.5" customHeight="1" thickBot="1" x14ac:dyDescent="0.25">
      <c r="B20" s="169"/>
      <c r="C20" s="170"/>
      <c r="D20" s="24" t="s">
        <v>12</v>
      </c>
      <c r="E20" s="1"/>
      <c r="F20" s="24" t="s">
        <v>24</v>
      </c>
      <c r="G20" s="2" t="s">
        <v>110</v>
      </c>
      <c r="H20" s="29"/>
      <c r="I20" s="18"/>
      <c r="J20" s="18"/>
      <c r="K20" s="18"/>
      <c r="L20" s="18"/>
      <c r="M20" s="18"/>
    </row>
    <row r="21" spans="1:19" s="21" customFormat="1" ht="7.5" customHeight="1" thickBot="1" x14ac:dyDescent="0.25">
      <c r="B21" s="163"/>
      <c r="C21" s="163"/>
      <c r="D21" s="163"/>
      <c r="E21" s="163"/>
      <c r="F21" s="163"/>
      <c r="G21" s="163"/>
      <c r="L21" s="23"/>
      <c r="M21" s="23"/>
      <c r="N21" s="23"/>
    </row>
    <row r="22" spans="1:19" s="21" customFormat="1" ht="15.75" customHeight="1" thickBot="1" x14ac:dyDescent="0.25">
      <c r="B22" s="122" t="s">
        <v>14</v>
      </c>
      <c r="C22" s="123"/>
      <c r="D22" s="123"/>
      <c r="E22" s="123"/>
      <c r="F22" s="123"/>
      <c r="G22" s="124"/>
      <c r="H22" s="30"/>
      <c r="I22" s="30"/>
      <c r="J22" s="30"/>
      <c r="K22" s="30"/>
      <c r="L22" s="30"/>
      <c r="M22" s="31"/>
      <c r="N22" s="23"/>
    </row>
    <row r="23" spans="1:19" s="21" customFormat="1" ht="30" customHeight="1" thickBot="1" x14ac:dyDescent="0.25">
      <c r="B23" s="24" t="s">
        <v>1</v>
      </c>
      <c r="C23" s="25" t="s">
        <v>18</v>
      </c>
      <c r="D23" s="132"/>
      <c r="E23" s="133"/>
      <c r="F23" s="133"/>
      <c r="G23" s="134"/>
      <c r="H23" s="30"/>
      <c r="I23" s="30"/>
      <c r="J23" s="30"/>
      <c r="K23" s="30"/>
      <c r="L23" s="30"/>
      <c r="M23" s="30"/>
    </row>
    <row r="24" spans="1:19" s="21" customFormat="1" ht="60" customHeight="1" thickBot="1" x14ac:dyDescent="0.25">
      <c r="B24" s="24" t="s">
        <v>2</v>
      </c>
      <c r="C24" s="25" t="s">
        <v>129</v>
      </c>
      <c r="D24" s="132"/>
      <c r="E24" s="133"/>
      <c r="F24" s="133"/>
      <c r="G24" s="134"/>
      <c r="H24" s="30"/>
      <c r="I24" s="30"/>
      <c r="J24" s="30"/>
      <c r="K24" s="30"/>
      <c r="L24" s="30"/>
      <c r="M24" s="30"/>
    </row>
    <row r="25" spans="1:19" s="21" customFormat="1" ht="72" customHeight="1" thickBot="1" x14ac:dyDescent="0.25">
      <c r="B25" s="24" t="s">
        <v>3</v>
      </c>
      <c r="C25" s="25" t="s">
        <v>107</v>
      </c>
      <c r="D25" s="132"/>
      <c r="E25" s="133"/>
      <c r="F25" s="133"/>
      <c r="G25" s="134"/>
      <c r="H25" s="30"/>
      <c r="I25" s="30"/>
      <c r="J25" s="30"/>
      <c r="K25" s="30"/>
      <c r="L25" s="30"/>
      <c r="M25" s="30"/>
    </row>
    <row r="26" spans="1:19" s="21" customFormat="1" ht="30" customHeight="1" thickBot="1" x14ac:dyDescent="0.25">
      <c r="B26" s="24" t="s">
        <v>8</v>
      </c>
      <c r="C26" s="25" t="s">
        <v>118</v>
      </c>
      <c r="D26" s="132" t="s">
        <v>116</v>
      </c>
      <c r="E26" s="133"/>
      <c r="F26" s="133"/>
      <c r="G26" s="134"/>
      <c r="H26" s="30"/>
      <c r="I26" s="30"/>
      <c r="J26" s="30"/>
      <c r="K26" s="30"/>
      <c r="L26" s="30"/>
      <c r="M26" s="30"/>
    </row>
    <row r="27" spans="1:19" s="21" customFormat="1" ht="30" customHeight="1" thickBot="1" x14ac:dyDescent="0.25">
      <c r="B27" s="24" t="s">
        <v>9</v>
      </c>
      <c r="C27" s="25" t="s">
        <v>151</v>
      </c>
      <c r="D27" s="145"/>
      <c r="E27" s="146"/>
      <c r="F27" s="146"/>
      <c r="G27" s="147"/>
      <c r="H27" s="30"/>
      <c r="I27" s="30"/>
      <c r="J27" s="30"/>
      <c r="K27" s="30"/>
      <c r="L27" s="30"/>
      <c r="M27" s="30"/>
    </row>
    <row r="28" spans="1:19" s="21" customFormat="1" ht="30" customHeight="1" thickBot="1" x14ac:dyDescent="0.25">
      <c r="B28" s="24" t="s">
        <v>10</v>
      </c>
      <c r="C28" s="141" t="s">
        <v>112</v>
      </c>
      <c r="D28" s="142"/>
      <c r="E28" s="143"/>
      <c r="F28" s="24" t="s">
        <v>16</v>
      </c>
      <c r="G28" s="13"/>
      <c r="H28" s="62" t="str">
        <f>IF(G28="","",IF(OR(AND(B12=C102,G28&gt;=0.5),AND(B12=C103,G28&lt;0.5)),"błędna moc",""))</f>
        <v/>
      </c>
      <c r="I28" s="32"/>
      <c r="J28" s="30"/>
      <c r="K28" s="30"/>
      <c r="L28" s="30"/>
      <c r="M28" s="30"/>
    </row>
    <row r="29" spans="1:19" s="33" customFormat="1" ht="45" customHeight="1" thickBot="1" x14ac:dyDescent="0.25">
      <c r="B29" s="34" t="s">
        <v>15</v>
      </c>
      <c r="C29" s="170" t="s">
        <v>144</v>
      </c>
      <c r="D29" s="170"/>
      <c r="E29" s="170"/>
      <c r="F29" s="34" t="s">
        <v>17</v>
      </c>
      <c r="G29" s="3"/>
    </row>
    <row r="30" spans="1:19" s="33" customFormat="1" ht="30" customHeight="1" thickBot="1" x14ac:dyDescent="0.25">
      <c r="B30" s="24" t="s">
        <v>19</v>
      </c>
      <c r="C30" s="125" t="s">
        <v>155</v>
      </c>
      <c r="D30" s="126"/>
      <c r="E30" s="126"/>
      <c r="F30" s="127"/>
      <c r="G30" s="97" t="str">
        <f>IF(B14="wybór z listy","",IF(OR(B14=C123,B14=C119),"","nie dotyczy"))</f>
        <v/>
      </c>
    </row>
    <row r="31" spans="1:19" s="39" customFormat="1" ht="30" customHeight="1" thickBot="1" x14ac:dyDescent="0.3">
      <c r="A31" s="35"/>
      <c r="B31" s="34" t="s">
        <v>20</v>
      </c>
      <c r="C31" s="125" t="s">
        <v>145</v>
      </c>
      <c r="D31" s="126"/>
      <c r="E31" s="126"/>
      <c r="F31" s="127"/>
      <c r="G31" s="12"/>
      <c r="H31" s="36"/>
      <c r="I31" s="37"/>
      <c r="J31" s="37"/>
      <c r="K31" s="37"/>
      <c r="L31" s="37"/>
      <c r="M31" s="38"/>
      <c r="N31" s="38"/>
      <c r="O31" s="38"/>
      <c r="P31" s="38"/>
      <c r="Q31" s="38"/>
      <c r="R31" s="38"/>
      <c r="S31" s="37"/>
    </row>
    <row r="32" spans="1:19" s="39" customFormat="1" ht="30" customHeight="1" thickBot="1" x14ac:dyDescent="0.3">
      <c r="A32" s="35"/>
      <c r="B32" s="24" t="s">
        <v>21</v>
      </c>
      <c r="C32" s="125" t="s">
        <v>146</v>
      </c>
      <c r="D32" s="126"/>
      <c r="E32" s="126"/>
      <c r="F32" s="127"/>
      <c r="G32" s="12"/>
      <c r="H32" s="36"/>
      <c r="I32" s="37"/>
      <c r="J32" s="37"/>
      <c r="K32" s="37"/>
      <c r="L32" s="37"/>
      <c r="M32" s="38"/>
      <c r="N32" s="38"/>
      <c r="O32" s="38"/>
      <c r="P32" s="38"/>
      <c r="Q32" s="38"/>
      <c r="R32" s="38"/>
      <c r="S32" s="37"/>
    </row>
    <row r="33" spans="1:19" s="44" customFormat="1" ht="30" customHeight="1" thickBot="1" x14ac:dyDescent="0.25">
      <c r="A33" s="40"/>
      <c r="B33" s="24" t="s">
        <v>22</v>
      </c>
      <c r="C33" s="141" t="s">
        <v>133</v>
      </c>
      <c r="D33" s="142"/>
      <c r="E33" s="143"/>
      <c r="F33" s="128" t="str">
        <f>IF(B12=C103,"nie dotyczy","wybór z listy")</f>
        <v>wybór z listy</v>
      </c>
      <c r="G33" s="129"/>
      <c r="H33" s="41"/>
      <c r="I33" s="42"/>
      <c r="J33" s="37"/>
      <c r="K33" s="37"/>
      <c r="L33" s="37"/>
      <c r="M33" s="38"/>
      <c r="N33" s="38"/>
      <c r="O33" s="38"/>
      <c r="P33" s="38"/>
      <c r="Q33" s="38"/>
      <c r="R33" s="38"/>
      <c r="S33" s="43"/>
    </row>
    <row r="34" spans="1:19" s="44" customFormat="1" ht="7.5" customHeight="1" thickBot="1" x14ac:dyDescent="0.25">
      <c r="A34" s="40"/>
      <c r="B34" s="151"/>
      <c r="C34" s="151"/>
      <c r="D34" s="151"/>
      <c r="E34" s="151"/>
      <c r="F34" s="151"/>
      <c r="G34" s="151"/>
      <c r="H34" s="45"/>
      <c r="I34" s="37"/>
      <c r="J34" s="37"/>
      <c r="K34" s="37"/>
      <c r="L34" s="37"/>
      <c r="M34" s="38"/>
      <c r="N34" s="38"/>
      <c r="O34" s="38"/>
      <c r="P34" s="38"/>
      <c r="Q34" s="38"/>
      <c r="R34" s="38"/>
      <c r="S34" s="43"/>
    </row>
    <row r="35" spans="1:19" s="44" customFormat="1" ht="13.5" thickBot="1" x14ac:dyDescent="0.25">
      <c r="B35" s="122" t="s">
        <v>136</v>
      </c>
      <c r="C35" s="123"/>
      <c r="D35" s="123"/>
      <c r="E35" s="123"/>
      <c r="F35" s="123"/>
      <c r="G35" s="124"/>
      <c r="H35" s="46"/>
      <c r="I35" s="37"/>
      <c r="J35" s="37"/>
      <c r="K35" s="37"/>
      <c r="L35" s="37"/>
      <c r="M35" s="38"/>
      <c r="N35" s="38"/>
      <c r="O35" s="38"/>
      <c r="P35" s="38"/>
      <c r="Q35" s="38"/>
      <c r="R35" s="38"/>
      <c r="S35" s="43"/>
    </row>
    <row r="36" spans="1:19" s="44" customFormat="1" ht="52.5" customHeight="1" thickBot="1" x14ac:dyDescent="0.25">
      <c r="A36" s="47"/>
      <c r="B36" s="130" t="s">
        <v>142</v>
      </c>
      <c r="C36" s="109"/>
      <c r="D36" s="109"/>
      <c r="E36" s="109"/>
      <c r="F36" s="110"/>
      <c r="G36" s="98" t="s">
        <v>101</v>
      </c>
      <c r="H36" s="48"/>
      <c r="I36" s="37"/>
      <c r="J36" s="37"/>
      <c r="K36" s="37"/>
      <c r="L36" s="37"/>
      <c r="M36" s="38"/>
      <c r="N36" s="38"/>
      <c r="O36" s="38"/>
      <c r="P36" s="38"/>
      <c r="Q36" s="38"/>
      <c r="R36" s="38"/>
      <c r="S36" s="43"/>
    </row>
    <row r="37" spans="1:19" s="44" customFormat="1" ht="93" customHeight="1" thickBot="1" x14ac:dyDescent="0.25">
      <c r="A37" s="47"/>
      <c r="B37" s="130" t="str">
        <f>IF(B14="wybór z listy","",IF(OR(B14=C119,B14=C123),IF(D26&lt;&gt;C115,CONCATENATE("Oświadczam, że urządzenia wchodzące w skład instalacji OZE, służące do wytwarzania energii elektrycznej, o której mowa w art. 70a ust. 1 albo ust. 2 ustawy z dnia 20 lutego 2015 r. o odnawialnych źródłach energii"," (Dz. U. z 2018 r. poz. 2389, z późn. zm.), zamontowane w czasie budowy, zostały wyprodukowane w okresie 36 miesięcy bezpośrednio poprzedzających dzień wytworzenia po raz pierwszy energii elektrycznej w tej instalacji odnawialnego źródła energii",", a same urządzenia nie były wcześniej amortyzowane w rozumieniu przepisów o rachunkowości przez jakikolwiek podmiot."),CONCATENATE("Oświadczam, że urządzenia wchodzące w skład instalacji OZE, służące do wytwarzania energii elektrycznej, o której mowa w art. 70a ust. 1 albo ust. 2 ustawy z dnia 20 lutego 2015 r. o odnawialnych źródłach energii"," (Dz. U. z 2018 r. poz. 2389, z późn. zm.), zamontowane w czasie budowy",", nie były wcześniej amortyzowane w rozumieniu przepisów o rachunkowości przez jakikolwiek podmiot.")),""))</f>
        <v/>
      </c>
      <c r="C37" s="109"/>
      <c r="D37" s="109"/>
      <c r="E37" s="109"/>
      <c r="F37" s="110"/>
      <c r="G37" s="99" t="str">
        <f>IF(B14="wybór z listy","",IF(OR(B14=C119,B14=C123),"oświadczam","nie dotyczy"))</f>
        <v/>
      </c>
      <c r="H37" s="46"/>
      <c r="I37" s="37"/>
      <c r="J37" s="37"/>
      <c r="K37" s="37"/>
      <c r="L37" s="37"/>
      <c r="M37" s="38"/>
      <c r="N37" s="38"/>
      <c r="O37" s="38"/>
      <c r="P37" s="38"/>
      <c r="Q37" s="38"/>
      <c r="R37" s="38"/>
      <c r="S37" s="43"/>
    </row>
    <row r="38" spans="1:19" s="44" customFormat="1" ht="24.75" customHeight="1" thickBot="1" x14ac:dyDescent="0.25">
      <c r="A38" s="47"/>
      <c r="B38" s="63" t="s">
        <v>109</v>
      </c>
      <c r="C38" s="64"/>
      <c r="D38" s="65"/>
      <c r="E38" s="66"/>
      <c r="F38" s="67"/>
      <c r="G38" s="116" t="str">
        <f>IF(B14="wybór z listy","",IF(OR(B14=C120,B14=C122,B14=C124),"oświadczam","nie dotyczy"))</f>
        <v/>
      </c>
      <c r="H38" s="46"/>
      <c r="I38" s="37"/>
      <c r="J38" s="37"/>
      <c r="K38" s="37"/>
      <c r="L38" s="37"/>
      <c r="M38" s="38"/>
      <c r="N38" s="38"/>
      <c r="O38" s="38"/>
      <c r="P38" s="38"/>
      <c r="Q38" s="38"/>
      <c r="R38" s="38"/>
      <c r="S38" s="43"/>
    </row>
    <row r="39" spans="1:19" s="52" customFormat="1" ht="55.5" customHeight="1" thickBot="1" x14ac:dyDescent="0.3">
      <c r="A39" s="49"/>
      <c r="B39" s="166" t="str">
        <f>IF(B14="wybór z listy","",IF(OR(B14=C120,B14=C122),CONCATENATE("nastąpiło wytworzenie po raz pierwszy energii elektrycznej z odnawialnych źródeł energii w instalacji OZE, potwierdzone wydanym świadectwem pochodzenia",", o którym mowa w art. 44 ust. 1 ustawy z dnia 20 lutego 2015 r. o odnawialnych źródłach energii (Dz. U. z 2018 r. poz. 2389, z późn. zm.)."),IF(B14=C124,"nastąpiła sprzedaż energii elektrycznej po raz pierwszy w ramach wygranej oferty aukcyjnej","")))</f>
        <v/>
      </c>
      <c r="C39" s="167"/>
      <c r="D39" s="167"/>
      <c r="E39" s="148"/>
      <c r="F39" s="168"/>
      <c r="G39" s="117"/>
      <c r="H39" s="50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s="52" customFormat="1" ht="45" customHeight="1" thickBot="1" x14ac:dyDescent="0.3">
      <c r="A40" s="49"/>
      <c r="B40" s="113" t="str">
        <f>IF(B14="wybór z listy","",IF(B14=C121,"Oświadczam, że instalacja OZE została zrealizowana po dniu 1 lipca 2016 roku i nie korzystała z aukcyjnego systemu wsparcia, o którym mowa w art. 73 ustawy z dnia 20 lutego 2015 r. o odnawialnych źródłach energii (Dz. U. z 2018 r. poz. 2389, z późn. zm.).",""))</f>
        <v/>
      </c>
      <c r="C40" s="148"/>
      <c r="D40" s="148"/>
      <c r="E40" s="148"/>
      <c r="F40" s="149"/>
      <c r="G40" s="100" t="str">
        <f>IF(B14="wybór z listy","",IF(B14=C121,"oświadczam","nie dotyczy"))</f>
        <v/>
      </c>
      <c r="H40" s="53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s="44" customFormat="1" ht="67.5" customHeight="1" thickBot="1" x14ac:dyDescent="0.25">
      <c r="A41" s="47"/>
      <c r="B41" s="113" t="str">
        <f>IF(B14="wybór z listy","",IF(B14=C119,CONCATENATE("Zobowiązuję się do wytworzenia po raz pierwszy energii elektrycznej z odnawialnych źródeł energii w instalacji odnawialnego źródła energii, w terminie 36 miesięcy od dnia wydania zaświadczenia, ","o którym mowa w art. 70b ust. 8 ustawy z dnia 20 lutego 2015 r. o odnawialnych źródłach energii (Dz. U. z 2018 r. poz. 2389, z późn. zm.)."),IF(B14=C123,CONCATENATE("Zobowiązuję się do wytworzenia po raz pierwszy energii elektrycznej z odnawialnych źródeł energii w instalacji odnawialnego źródła energii, nie później niż w terminie 36 miesięcy od dnia zamknięcia sesji aukcji, ","o której mowa w art. 72 ustawy z dnia 20 lutego 2015 r. o odnawialnych źródłach energii (Dz. U. z 2018 r. poz. 2389, z późn. zm.)."),"")))</f>
        <v/>
      </c>
      <c r="C41" s="114"/>
      <c r="D41" s="114"/>
      <c r="E41" s="114"/>
      <c r="F41" s="115"/>
      <c r="G41" s="98" t="str">
        <f>IF(B14="wybór z listy","",IF(OR(B14=C119,B14=C123),"oświadczam","nie dotyczy"))</f>
        <v/>
      </c>
      <c r="H41" s="46"/>
      <c r="I41" s="37"/>
      <c r="J41" s="37"/>
      <c r="K41" s="37"/>
      <c r="L41" s="37"/>
      <c r="M41" s="38"/>
      <c r="N41" s="38"/>
      <c r="O41" s="38"/>
      <c r="P41" s="38"/>
      <c r="Q41" s="38"/>
      <c r="R41" s="38"/>
      <c r="S41" s="43"/>
    </row>
    <row r="42" spans="1:19" s="44" customFormat="1" ht="60" customHeight="1" thickBot="1" x14ac:dyDescent="0.25">
      <c r="A42" s="47"/>
      <c r="B42" s="113" t="str">
        <f>IF(B14="wybór z listy","",IF(OR(B14=C120,B14=C121),CONCATENATE("Zobowiązuję się do rozpoczęcia sprzedaży niewykorzystanej energii elektrycznej w ramach systemów FIT/FIP, nie później niż pierwszego dnia miesiąca następującego po upływie 3 miesięcy"," od dnia wydania zaświadczenia, o którym mowa w art. 70b ust. 8 ustawy z dnia 20 lutego 2015 r. o odnawialnych źródłach energii (Dz. U. z 2018 r. poz. 2389, z późn. zm.)."),""))</f>
        <v/>
      </c>
      <c r="C42" s="114"/>
      <c r="D42" s="114"/>
      <c r="E42" s="114"/>
      <c r="F42" s="115"/>
      <c r="G42" s="101" t="str">
        <f>IF(B14="wybór z listy","",IF(OR(B14=C120,B14=C121),"oświadczam","nie dotyczy"))</f>
        <v/>
      </c>
      <c r="H42" s="54"/>
      <c r="I42" s="37"/>
      <c r="J42" s="37"/>
      <c r="K42" s="37"/>
      <c r="L42" s="37"/>
      <c r="M42" s="38"/>
      <c r="N42" s="38"/>
      <c r="O42" s="38"/>
      <c r="P42" s="38"/>
      <c r="Q42" s="38"/>
      <c r="R42" s="38"/>
      <c r="S42" s="43"/>
    </row>
    <row r="43" spans="1:19" s="44" customFormat="1" ht="77.25" customHeight="1" thickBot="1" x14ac:dyDescent="0.25">
      <c r="A43" s="47"/>
      <c r="B43" s="113" t="str">
        <f>IF(B14="wybór z listy","",IF(B14=C122,CONCATENATE("Zobowiązuję się do rozpoczęcia sprzedaży niewykorzystanej energii elektrycznej w ramach systemów FIT/FIP, z początkiem drugiego kwartału następującego po kwartale, w którym uzyskam zaświadczenie, o którym mowa"," w art. 70b ust. 8 ustawy z dnia 20 lutego 2015 r. o odnawialnych źródłach energii (Dz. U. z 2018 r. poz. 2389, z późn. zm.), ","zgodnie z art. 9 ust. 3 ustawy z dnia 7 czerwca 2018 r. o zmianie ustawy o odnawialnych źrólach energii oraz niektórych innych ustaw (Dz. U. z 2018 r., poz. 1276)."),IF(B14=C124,CONCATENATE("Zobowiązuję się do rozpoczęcia sprzedaży niewykorzystanej energii elektrycznej w ramach systemów FIT/FIP, z początkiem drugiego kwartału następującego po kwartale, w którym uzyskam zaświadczenie, o którym mowa"," w art. 70b ust. 8 ustawy z dnia 20 lutego 2015 r. o odnawialnych źródłach energii (Dz. U. z 2018 r. poz. 2389, z późn. zm.), zgodnie z art. 184a ust. 3 tej ustawy."),"")))</f>
        <v/>
      </c>
      <c r="C43" s="114"/>
      <c r="D43" s="114"/>
      <c r="E43" s="114"/>
      <c r="F43" s="115"/>
      <c r="G43" s="101" t="str">
        <f>IF(B14="wybór z listy","",IF(OR(B14=C122,B14=C124),"oświadczam","nie dotyczy"))</f>
        <v/>
      </c>
      <c r="H43" s="54"/>
      <c r="I43" s="37"/>
      <c r="J43" s="37"/>
      <c r="K43" s="37"/>
      <c r="L43" s="37"/>
      <c r="M43" s="38"/>
      <c r="N43" s="38"/>
      <c r="O43" s="38"/>
      <c r="P43" s="38"/>
      <c r="Q43" s="38"/>
      <c r="R43" s="38"/>
      <c r="S43" s="43"/>
    </row>
    <row r="44" spans="1:19" s="44" customFormat="1" ht="114.75" customHeight="1" thickBot="1" x14ac:dyDescent="0.25">
      <c r="A44" s="47"/>
      <c r="B44" s="113" t="str">
        <f>IF(D26="wybór z listy","",IF(OR(D26=C108,D26=C110,D26=C112,D26=C114),CONCATENATE("Zobowiązuję się do dostarczenia Prezesowi URE do dnia 15 marca każdego roku następującego po roku, w którym wytworzono energię elektryczną w wysokosprawnej kogeneracji, ","opinię akredytowanej jednostki, o której mowa w art. 77 ust. 3 ustawy z dnia 14 grudnia 2018 r."," o promowaniu energii elektrycznej z wysokosprawnej kogeneracji (Dz. U. z 2019 r. poz. 42), potwierdzającą zasadność uznania tej instalacji za instalację, o której mowa w"," art. 77 ust. 5 pkt 1a, 2a, 3a, 4a, 6a, 7a, 8a, 9a lub 10a  ustawy z dnia 20 lutego 2015 r. o odnawialnych źródłach energii (Dz. U. z 2018 r. poz. 2389, z późn. zm.)",", która zawiera informację na temat ilości energii elektrycznej wytworzonej w wysokosprawnej kogeneracji (por. art. 93a ust. 1 ustawy o odnawialnych źródłach energii). 10"),""))</f>
        <v/>
      </c>
      <c r="C44" s="148"/>
      <c r="D44" s="148"/>
      <c r="E44" s="148"/>
      <c r="F44" s="149"/>
      <c r="G44" s="102" t="str">
        <f>IF(D26="wybór z listy","",IF(OR(D26=C108,D26=C110,D26=C112,D26=C114),"oświadczam","nie dotyczy"))</f>
        <v/>
      </c>
      <c r="H44" s="54"/>
      <c r="I44" s="37"/>
      <c r="J44" s="37"/>
      <c r="K44" s="37"/>
      <c r="L44" s="37"/>
      <c r="M44" s="38"/>
      <c r="N44" s="38"/>
      <c r="O44" s="38"/>
      <c r="P44" s="38"/>
      <c r="Q44" s="38"/>
      <c r="R44" s="38"/>
      <c r="S44" s="43"/>
    </row>
    <row r="45" spans="1:19" s="44" customFormat="1" ht="66" customHeight="1" thickBot="1" x14ac:dyDescent="0.25">
      <c r="A45" s="47"/>
      <c r="B45" s="113" t="str">
        <f>IF(B14="wybór z listy","",IF(OR(B14=C123,B14=C124),CONCATENATE("Oświadczam, że stan opisany w schemacie instalacji odnawialnego źródła energii, o którym mowa w art. 75 ust. 5 pkt 7 ustawy z dnia 20 lutego 2015 r. o"," odnawialnych źródłach energii (Dz. U. z 2018 r. poz. 2389, z późn. zm.), załączonym do wniosku o wydanie zaświadczenia o dopuszczeniu do aukcji, nie uległ zmianie (w przypadku zmian należy je opisać w polu 'Uwagi' i załaczyć aktualne dokumenty)."),""))</f>
        <v/>
      </c>
      <c r="C45" s="114"/>
      <c r="D45" s="114"/>
      <c r="E45" s="114"/>
      <c r="F45" s="115"/>
      <c r="G45" s="101" t="str">
        <f>IF(B14="wybór z listy","",IF(OR(B14=C123,B14=C124),"oświadczam","nie dotyczy"))</f>
        <v/>
      </c>
      <c r="H45" s="54"/>
      <c r="I45" s="37"/>
      <c r="J45" s="37"/>
      <c r="K45" s="37"/>
      <c r="L45" s="37"/>
      <c r="M45" s="38"/>
      <c r="N45" s="38"/>
      <c r="O45" s="38"/>
      <c r="P45" s="38"/>
      <c r="Q45" s="38"/>
      <c r="R45" s="38"/>
      <c r="S45" s="43"/>
    </row>
    <row r="46" spans="1:19" s="44" customFormat="1" ht="96.75" customHeight="1" thickBot="1" x14ac:dyDescent="0.25">
      <c r="A46" s="47"/>
      <c r="B46" s="113" t="str">
        <f>IF(B14="wybór z listy","",IF(B14=C123,CONCATENATE("Oświadczam, że stan opisany w: 
1. warunkach przyłączenia lub umowie o przyłączenie instalacji odnawialnego źródła energii,
2. prawomocnym pozwoleniu na budowę wydanym dla projektowanej instalacji odnawialnego źródła energii,","o których mowa w art. 75 ust. 5 pkt 1 i 2 ustawy z dnia 20 lutego 2015 r. o odnawialnych źródłach energii (Dz. U. z 2018 r. poz. 2389, z późn. zm.), załączonych do wniosku o wydanie zaświadczenia o dopuszczeniu do aukcji,"," nie uległ zmianie (w przypadku zmian należy je opisać w polu 'Uwagi' i załaczyć aktualne dokumenty)."),""))</f>
        <v/>
      </c>
      <c r="C46" s="114"/>
      <c r="D46" s="114"/>
      <c r="E46" s="114"/>
      <c r="F46" s="115"/>
      <c r="G46" s="101" t="str">
        <f>IF(B14="wybór z listy","",IF(B14=C123,"oświadczam","nie dotyczy"))</f>
        <v/>
      </c>
      <c r="H46" s="54"/>
      <c r="I46" s="37"/>
      <c r="J46" s="37"/>
      <c r="K46" s="37"/>
      <c r="L46" s="37"/>
      <c r="M46" s="38"/>
      <c r="N46" s="38"/>
      <c r="O46" s="38"/>
      <c r="P46" s="38"/>
      <c r="Q46" s="38"/>
      <c r="R46" s="38"/>
      <c r="S46" s="43"/>
    </row>
    <row r="47" spans="1:19" s="44" customFormat="1" ht="15" customHeight="1" x14ac:dyDescent="0.2">
      <c r="A47" s="47"/>
      <c r="B47" s="171" t="s">
        <v>244</v>
      </c>
      <c r="C47" s="172"/>
      <c r="D47" s="172"/>
      <c r="E47" s="172"/>
      <c r="F47" s="172"/>
      <c r="G47" s="173"/>
      <c r="H47" s="54"/>
      <c r="I47" s="37"/>
      <c r="J47" s="37"/>
      <c r="K47" s="37"/>
      <c r="L47" s="37"/>
      <c r="M47" s="38"/>
      <c r="N47" s="38"/>
      <c r="O47" s="38"/>
      <c r="P47" s="38"/>
      <c r="Q47" s="38"/>
      <c r="R47" s="38"/>
      <c r="S47" s="43"/>
    </row>
    <row r="48" spans="1:19" s="44" customFormat="1" ht="117" customHeight="1" thickBot="1" x14ac:dyDescent="0.25">
      <c r="A48" s="47"/>
      <c r="B48" s="104"/>
      <c r="C48" s="105"/>
      <c r="D48" s="105"/>
      <c r="E48" s="105"/>
      <c r="F48" s="105"/>
      <c r="G48" s="106"/>
      <c r="H48" s="54"/>
      <c r="I48" s="37"/>
      <c r="J48" s="37"/>
      <c r="K48" s="37"/>
      <c r="L48" s="37"/>
      <c r="M48" s="38"/>
      <c r="N48" s="38"/>
      <c r="O48" s="38"/>
      <c r="P48" s="38"/>
      <c r="Q48" s="38"/>
      <c r="R48" s="38"/>
      <c r="S48" s="43"/>
    </row>
    <row r="49" spans="1:19" s="44" customFormat="1" ht="69" customHeight="1" x14ac:dyDescent="0.2">
      <c r="A49" s="47"/>
      <c r="B49" s="151"/>
      <c r="C49" s="151"/>
      <c r="D49" s="151"/>
      <c r="E49" s="151"/>
      <c r="F49" s="151"/>
      <c r="G49" s="151"/>
      <c r="H49" s="46"/>
      <c r="I49" s="37"/>
      <c r="J49" s="37"/>
      <c r="K49" s="37"/>
      <c r="L49" s="37"/>
      <c r="M49" s="38"/>
      <c r="N49" s="38"/>
      <c r="O49" s="38"/>
      <c r="P49" s="38"/>
      <c r="Q49" s="38"/>
      <c r="R49" s="38"/>
      <c r="S49" s="43"/>
    </row>
    <row r="50" spans="1:19" s="44" customFormat="1" ht="12" customHeight="1" x14ac:dyDescent="0.2">
      <c r="A50" s="40"/>
      <c r="B50" s="144" t="s">
        <v>135</v>
      </c>
      <c r="C50" s="144"/>
      <c r="D50" s="144"/>
      <c r="E50" s="144"/>
      <c r="F50" s="144"/>
      <c r="G50" s="144"/>
      <c r="H50" s="36"/>
      <c r="I50" s="37"/>
      <c r="J50" s="37"/>
      <c r="K50" s="37"/>
      <c r="L50" s="37"/>
      <c r="M50" s="37"/>
      <c r="N50" s="37"/>
      <c r="O50" s="37"/>
      <c r="P50" s="37"/>
      <c r="Q50" s="37"/>
      <c r="R50" s="43"/>
      <c r="S50" s="43"/>
    </row>
    <row r="51" spans="1:19" s="21" customFormat="1" x14ac:dyDescent="0.2">
      <c r="B51" s="177" t="s">
        <v>5</v>
      </c>
      <c r="C51" s="177"/>
      <c r="D51" s="177"/>
      <c r="E51" s="177"/>
      <c r="F51" s="177"/>
      <c r="G51" s="177"/>
      <c r="H51" s="55"/>
    </row>
    <row r="52" spans="1:19" s="21" customFormat="1" x14ac:dyDescent="0.2">
      <c r="B52" s="177"/>
      <c r="C52" s="177"/>
      <c r="D52" s="177"/>
      <c r="E52" s="177"/>
      <c r="F52" s="177"/>
      <c r="G52" s="177"/>
      <c r="H52" s="55"/>
    </row>
    <row r="53" spans="1:19" s="21" customFormat="1" x14ac:dyDescent="0.2">
      <c r="B53" s="150" t="s">
        <v>7</v>
      </c>
      <c r="C53" s="150"/>
      <c r="D53" s="150"/>
      <c r="E53" s="150"/>
      <c r="F53" s="150"/>
      <c r="G53" s="150"/>
    </row>
    <row r="54" spans="1:19" s="21" customFormat="1" ht="18.75" customHeight="1" x14ac:dyDescent="0.2">
      <c r="B54" s="111" t="s">
        <v>114</v>
      </c>
      <c r="C54" s="111"/>
      <c r="D54" s="111"/>
      <c r="E54" s="111"/>
      <c r="F54" s="111"/>
      <c r="G54" s="111"/>
    </row>
    <row r="55" spans="1:19" s="21" customFormat="1" ht="18.75" customHeight="1" x14ac:dyDescent="0.2">
      <c r="B55" s="111" t="s">
        <v>113</v>
      </c>
      <c r="C55" s="111"/>
      <c r="D55" s="111"/>
      <c r="E55" s="111"/>
      <c r="F55" s="111"/>
      <c r="G55" s="111"/>
    </row>
    <row r="56" spans="1:19" s="21" customFormat="1" ht="18.75" customHeight="1" x14ac:dyDescent="0.2">
      <c r="B56" s="111" t="s">
        <v>256</v>
      </c>
      <c r="C56" s="111"/>
      <c r="D56" s="111"/>
      <c r="E56" s="111"/>
      <c r="F56" s="111"/>
      <c r="G56" s="111"/>
    </row>
    <row r="57" spans="1:19" s="21" customFormat="1" ht="13.5" thickBot="1" x14ac:dyDescent="0.25">
      <c r="B57" s="176"/>
      <c r="C57" s="176"/>
      <c r="D57" s="176"/>
      <c r="E57" s="176"/>
      <c r="F57" s="176"/>
      <c r="G57" s="176"/>
    </row>
    <row r="58" spans="1:19" s="21" customFormat="1" ht="16.5" customHeight="1" thickBot="1" x14ac:dyDescent="0.25">
      <c r="B58" s="153" t="s">
        <v>119</v>
      </c>
      <c r="C58" s="154"/>
      <c r="D58" s="154"/>
      <c r="E58" s="154"/>
      <c r="F58" s="154"/>
      <c r="G58" s="155"/>
    </row>
    <row r="59" spans="1:19" s="21" customFormat="1" ht="60" customHeight="1" thickBot="1" x14ac:dyDescent="0.25">
      <c r="B59" s="130" t="str">
        <f>IF(G59="nie dotyczy","",CONCATENATE("Oryginał lub poświadczona kopia dokumentu potwierdzającego umocowanie osoby reprezentującej wytwórcę do działania w jego imieniu (pełnomocnictwo lub prokura)"," wraz z dowodem zapłaty opłaty skarbowej w wysokości 17,00 zł, zgodnie z postanowieniami ustawy z dnia 16 listopada 2006 r. o opłacie skarbowej (Dz. U. z 2019 r. poz. 1000) 2."))</f>
        <v>Oryginał lub poświadczona kopia dokumentu potwierdzającego umocowanie osoby reprezentującej wytwórcę do działania w jego imieniu (pełnomocnictwo lub prokura) wraz z dowodem zapłaty opłaty skarbowej w wysokości 17,00 zł, zgodnie z postanowieniami ustawy z dnia 16 listopada 2006 r. o opłacie skarbowej (Dz. U. z 2019 r. poz. 1000) 2.</v>
      </c>
      <c r="C59" s="109"/>
      <c r="D59" s="109"/>
      <c r="E59" s="109"/>
      <c r="F59" s="109"/>
      <c r="G59" s="68" t="s">
        <v>116</v>
      </c>
      <c r="H59" s="56"/>
    </row>
    <row r="60" spans="1:19" s="21" customFormat="1" ht="33.75" customHeight="1" thickBot="1" x14ac:dyDescent="0.25">
      <c r="B60" s="130" t="s">
        <v>258</v>
      </c>
      <c r="C60" s="109"/>
      <c r="D60" s="109"/>
      <c r="E60" s="109"/>
      <c r="F60" s="110"/>
      <c r="G60" s="98" t="s">
        <v>120</v>
      </c>
      <c r="H60" s="56"/>
    </row>
    <row r="61" spans="1:19" s="21" customFormat="1" ht="45" customHeight="1" thickBot="1" x14ac:dyDescent="0.25">
      <c r="B61" s="130" t="str">
        <f>IF(G61="nie dotyczy","","Oryginał gwarancji bankowej, o której mowa w art. 70b ust. 6 ustawy OZE (o ile wytwórca nie skorzysta z wniesienia opłaty rezerwacyjnej na  odrębny rachunek bankowy wskazany przez Prezesa Urzędu Regulacji Energetyki) 2.")</f>
        <v>Oryginał gwarancji bankowej, o której mowa w art. 70b ust. 6 ustawy OZE (o ile wytwórca nie skorzysta z wniesienia opłaty rezerwacyjnej na  odrębny rachunek bankowy wskazany przez Prezesa Urzędu Regulacji Energetyki) 2.</v>
      </c>
      <c r="C61" s="109"/>
      <c r="D61" s="109"/>
      <c r="E61" s="109"/>
      <c r="F61" s="109"/>
      <c r="G61" s="68" t="s">
        <v>116</v>
      </c>
      <c r="H61" s="56"/>
    </row>
    <row r="62" spans="1:19" s="21" customFormat="1" ht="45" customHeight="1" thickBot="1" x14ac:dyDescent="0.25">
      <c r="B62" s="130" t="s">
        <v>257</v>
      </c>
      <c r="C62" s="109"/>
      <c r="D62" s="109"/>
      <c r="E62" s="109"/>
      <c r="F62" s="109"/>
      <c r="G62" s="98" t="s">
        <v>120</v>
      </c>
    </row>
    <row r="63" spans="1:19" s="21" customFormat="1" ht="73.5" customHeight="1" thickBot="1" x14ac:dyDescent="0.25">
      <c r="B63" s="130" t="str">
        <f>IF(B14="wybór z listy","",IF(OR(B14=C123,B14=C124),"",CONCATENATE("Oryginał lub poświadczona kopia schematu instalacji odnawialnego źródła energii ze wskazaniem urządzeń służących do wytwarzania energii elektrycznej oraz urządzeń służących do wyprowadzenia mocy, wchodzących w"," skład tej instalacji, z oznaczeniem lokalizacji urządzeń pomiarowo-rozliczeniowych oraz miejsca przyłączenia tej instalacji do sieci elektroenergetycznej, naniesionego na mapę poglądową uwzględniającą numery ewidencyjne działek i obrębów.")))</f>
        <v/>
      </c>
      <c r="C63" s="109"/>
      <c r="D63" s="109"/>
      <c r="E63" s="109"/>
      <c r="F63" s="109"/>
      <c r="G63" s="98" t="str">
        <f>IF(B14="wybór z listy","",IF(OR(B14=C123,B14=C124),"nie dotyczy","załączono"))</f>
        <v/>
      </c>
    </row>
    <row r="64" spans="1:19" s="21" customFormat="1" ht="30" customHeight="1" thickBot="1" x14ac:dyDescent="0.25">
      <c r="B64" s="159" t="str">
        <f>IF(B14="wybór z listy","",IF(OR(B14=C119,B14=C123),"Harmonogram rzeczowo-finansowy realizacji instalacji OZE na potrzeby systemów FIT/FIP, zgodnie ze wzorem.",""))</f>
        <v/>
      </c>
      <c r="C64" s="160"/>
      <c r="D64" s="160"/>
      <c r="E64" s="160"/>
      <c r="F64" s="160"/>
      <c r="G64" s="98" t="str">
        <f>IF($B$14="wybór z listy","",IF(OR($B$14=C119,B14=C123),"załączono","nie dotyczy"))</f>
        <v/>
      </c>
    </row>
    <row r="65" spans="2:13" s="21" customFormat="1" ht="42.75" customHeight="1" thickBot="1" x14ac:dyDescent="0.25">
      <c r="B65" s="130" t="str">
        <f>IF(B14="wybór z listy","",IF(B14=C119,"Oryginał lub poświadczona kopia prawomocnego pozwolenia na budowę wydanego dla projektowanej instalacji odnawialnego źródła energii (okres ważności w dniu złożenia dokumentu nie krótszy niż 6 miesięcy).",""))</f>
        <v/>
      </c>
      <c r="C65" s="109"/>
      <c r="D65" s="109"/>
      <c r="E65" s="109"/>
      <c r="F65" s="109"/>
      <c r="G65" s="98" t="str">
        <f>IF($B$14="wybór z listy","",IF($B$14=C119,"załączono","nie dotyczy"))</f>
        <v/>
      </c>
    </row>
    <row r="66" spans="2:13" s="21" customFormat="1" ht="45" customHeight="1" thickBot="1" x14ac:dyDescent="0.25">
      <c r="B66" s="130" t="str">
        <f>IF(B14="wybór z listy","",IF(B14=C119,"Oryginał lub poświadczona kopia warunków przyłączenia lub umowy o przyłączenie instalacji odnawialnego źródła energii do sieci przesyłowej lub sieci dystrybucyjnej (okres ważności w dniu złożenia dokumentu nie krótszy niż 6 miesięcy).",""))</f>
        <v/>
      </c>
      <c r="C66" s="109"/>
      <c r="D66" s="109"/>
      <c r="E66" s="109"/>
      <c r="F66" s="109"/>
      <c r="G66" s="98" t="str">
        <f>IF($B$14="wybór z listy","",IF($B$14=C119,"załączono","nie dotyczy"))</f>
        <v/>
      </c>
    </row>
    <row r="67" spans="2:13" s="21" customFormat="1" ht="78.75" customHeight="1" thickBot="1" x14ac:dyDescent="0.25">
      <c r="B67" s="175" t="s">
        <v>245</v>
      </c>
      <c r="C67" s="109"/>
      <c r="D67" s="109"/>
      <c r="E67" s="109"/>
      <c r="F67" s="109"/>
      <c r="G67" s="98" t="s">
        <v>120</v>
      </c>
    </row>
    <row r="68" spans="2:13" s="21" customFormat="1" ht="57" customHeight="1" thickBot="1" x14ac:dyDescent="0.25">
      <c r="B68" s="94" t="s">
        <v>246</v>
      </c>
      <c r="C68" s="109" t="s">
        <v>259</v>
      </c>
      <c r="D68" s="109"/>
      <c r="E68" s="109"/>
      <c r="F68" s="110"/>
      <c r="G68" s="98" t="s">
        <v>120</v>
      </c>
      <c r="H68" s="44"/>
    </row>
    <row r="69" spans="2:13" s="21" customFormat="1" ht="27" customHeight="1" thickBot="1" x14ac:dyDescent="0.25">
      <c r="B69" s="94" t="s">
        <v>246</v>
      </c>
      <c r="C69" s="107" t="s">
        <v>247</v>
      </c>
      <c r="D69" s="107"/>
      <c r="E69" s="107"/>
      <c r="F69" s="108"/>
      <c r="G69" s="98" t="s">
        <v>120</v>
      </c>
    </row>
    <row r="70" spans="2:13" s="21" customFormat="1" ht="27" customHeight="1" thickBot="1" x14ac:dyDescent="0.25">
      <c r="B70" s="94" t="s">
        <v>246</v>
      </c>
      <c r="C70" s="107" t="str">
        <f>IF(G70="nie dotyczy","","oświadczenie o sytuacji ekonomicznej jednostki gospodarczej (grupy) jako całości, zgodnie z Załacznikiem 1 do Informacji Prezesa URE w sprawie systemów FIT/FIP, pkt 3.  2")</f>
        <v>oświadczenie o sytuacji ekonomicznej jednostki gospodarczej (grupy) jako całości, zgodnie z Załacznikiem 1 do Informacji Prezesa URE w sprawie systemów FIT/FIP, pkt 3.  2</v>
      </c>
      <c r="D70" s="107"/>
      <c r="E70" s="107"/>
      <c r="F70" s="108"/>
      <c r="G70" s="68" t="s">
        <v>116</v>
      </c>
      <c r="H70" s="44"/>
    </row>
    <row r="71" spans="2:13" s="21" customFormat="1" ht="30.75" customHeight="1" thickBot="1" x14ac:dyDescent="0.25">
      <c r="B71" s="130" t="str">
        <f>IF($B$14="wybór z listy","",IF(OR($B$14=C119,B14=C123),"","Czytelna fotografia tabliczki znamionowej generatora energii elektrycznej (w szczególności pozwalająca na odczytanie mocy czynnej i parametru cos φ)."))</f>
        <v/>
      </c>
      <c r="C71" s="109"/>
      <c r="D71" s="109"/>
      <c r="E71" s="109"/>
      <c r="F71" s="110"/>
      <c r="G71" s="98" t="str">
        <f>IF($B$14="wybór z listy","",IF(OR($B$14=C119,B14=C123),"nie dotyczy","załączono"))</f>
        <v/>
      </c>
    </row>
    <row r="72" spans="2:13" s="21" customFormat="1" x14ac:dyDescent="0.2"/>
    <row r="73" spans="2:13" x14ac:dyDescent="0.2">
      <c r="B73" s="57" t="s">
        <v>134</v>
      </c>
    </row>
    <row r="74" spans="2:13" s="21" customFormat="1" ht="41.25" customHeight="1" x14ac:dyDescent="0.2">
      <c r="B74" s="157" t="s">
        <v>157</v>
      </c>
      <c r="C74" s="158"/>
      <c r="D74" s="158"/>
      <c r="E74" s="158"/>
      <c r="F74" s="158"/>
      <c r="G74" s="158"/>
      <c r="H74" s="56"/>
    </row>
    <row r="75" spans="2:13" s="21" customFormat="1" ht="15.75" customHeight="1" x14ac:dyDescent="0.2">
      <c r="B75" s="165" t="s">
        <v>121</v>
      </c>
      <c r="C75" s="165"/>
      <c r="D75" s="165"/>
      <c r="E75" s="165"/>
      <c r="F75" s="165"/>
      <c r="G75" s="165"/>
      <c r="H75" s="58"/>
      <c r="I75" s="58"/>
      <c r="J75" s="58"/>
      <c r="K75" s="58"/>
      <c r="L75" s="58"/>
      <c r="M75" s="59"/>
    </row>
    <row r="76" spans="2:13" s="21" customFormat="1" ht="30" customHeight="1" x14ac:dyDescent="0.2">
      <c r="B76" s="165" t="s">
        <v>141</v>
      </c>
      <c r="C76" s="165"/>
      <c r="D76" s="165"/>
      <c r="E76" s="165"/>
      <c r="F76" s="165"/>
      <c r="G76" s="165"/>
      <c r="H76" s="58"/>
      <c r="I76" s="58"/>
      <c r="J76" s="58"/>
      <c r="K76" s="58"/>
      <c r="L76" s="58"/>
      <c r="M76" s="59"/>
    </row>
    <row r="77" spans="2:13" s="21" customFormat="1" ht="28.5" customHeight="1" x14ac:dyDescent="0.2">
      <c r="B77" s="140" t="s">
        <v>131</v>
      </c>
      <c r="C77" s="140"/>
      <c r="D77" s="140"/>
      <c r="E77" s="140"/>
      <c r="F77" s="140"/>
      <c r="G77" s="140"/>
      <c r="H77" s="58"/>
      <c r="I77" s="58"/>
      <c r="J77" s="58"/>
      <c r="K77" s="58"/>
      <c r="L77" s="58"/>
      <c r="M77" s="59"/>
    </row>
    <row r="78" spans="2:13" s="21" customFormat="1" ht="66" customHeight="1" x14ac:dyDescent="0.2">
      <c r="B78" s="156" t="s">
        <v>148</v>
      </c>
      <c r="C78" s="156"/>
      <c r="D78" s="156"/>
      <c r="E78" s="156"/>
      <c r="F78" s="156"/>
      <c r="G78" s="156"/>
      <c r="H78" s="60"/>
    </row>
    <row r="79" spans="2:13" s="21" customFormat="1" ht="15.75" customHeight="1" x14ac:dyDescent="0.2">
      <c r="B79" s="140" t="s">
        <v>123</v>
      </c>
      <c r="C79" s="140"/>
      <c r="D79" s="140"/>
      <c r="E79" s="140"/>
      <c r="F79" s="140"/>
      <c r="G79" s="140"/>
      <c r="H79" s="56"/>
      <c r="I79" s="58"/>
      <c r="J79" s="58"/>
      <c r="K79" s="58"/>
      <c r="L79" s="58"/>
      <c r="M79" s="59"/>
    </row>
    <row r="80" spans="2:13" s="21" customFormat="1" ht="68.25" customHeight="1" x14ac:dyDescent="0.2">
      <c r="B80" s="140" t="s">
        <v>147</v>
      </c>
      <c r="C80" s="140"/>
      <c r="D80" s="140"/>
      <c r="E80" s="140"/>
      <c r="F80" s="140"/>
      <c r="G80" s="140"/>
      <c r="H80" s="56"/>
      <c r="I80" s="58"/>
      <c r="J80" s="58"/>
      <c r="K80" s="58"/>
      <c r="L80" s="58"/>
      <c r="M80" s="59"/>
    </row>
    <row r="81" spans="2:13" s="21" customFormat="1" ht="54" customHeight="1" x14ac:dyDescent="0.2">
      <c r="B81" s="156" t="s">
        <v>260</v>
      </c>
      <c r="C81" s="156"/>
      <c r="D81" s="156"/>
      <c r="E81" s="156"/>
      <c r="F81" s="156"/>
      <c r="G81" s="156"/>
      <c r="H81" s="56"/>
      <c r="I81" s="58"/>
      <c r="J81" s="58"/>
      <c r="K81" s="58"/>
      <c r="L81" s="58"/>
      <c r="M81" s="59"/>
    </row>
    <row r="82" spans="2:13" s="21" customFormat="1" ht="94.5" customHeight="1" x14ac:dyDescent="0.2">
      <c r="B82" s="140" t="s">
        <v>156</v>
      </c>
      <c r="C82" s="140"/>
      <c r="D82" s="140"/>
      <c r="E82" s="140"/>
      <c r="F82" s="140"/>
      <c r="G82" s="140"/>
      <c r="H82" s="56"/>
      <c r="I82" s="58"/>
      <c r="J82" s="58"/>
      <c r="K82" s="58"/>
      <c r="L82" s="58"/>
      <c r="M82" s="59"/>
    </row>
    <row r="83" spans="2:13" s="21" customFormat="1" ht="53.25" customHeight="1" x14ac:dyDescent="0.2">
      <c r="B83" s="140" t="s">
        <v>154</v>
      </c>
      <c r="C83" s="140"/>
      <c r="D83" s="140"/>
      <c r="E83" s="140"/>
      <c r="F83" s="140"/>
      <c r="G83" s="140"/>
      <c r="H83" s="56"/>
      <c r="I83" s="58"/>
      <c r="J83" s="58"/>
      <c r="K83" s="58"/>
      <c r="L83" s="58"/>
      <c r="M83" s="59"/>
    </row>
    <row r="84" spans="2:13" s="21" customFormat="1" ht="66.75" customHeight="1" x14ac:dyDescent="0.2">
      <c r="B84" s="161" t="s">
        <v>261</v>
      </c>
      <c r="C84" s="161"/>
      <c r="D84" s="161"/>
      <c r="E84" s="161"/>
      <c r="F84" s="161"/>
      <c r="G84" s="161"/>
      <c r="H84" s="56"/>
      <c r="I84" s="58"/>
      <c r="J84" s="58"/>
      <c r="K84" s="58"/>
      <c r="L84" s="58"/>
      <c r="M84" s="59"/>
    </row>
    <row r="85" spans="2:13" s="21" customFormat="1" ht="29.25" customHeight="1" x14ac:dyDescent="0.2">
      <c r="B85" s="140" t="s">
        <v>254</v>
      </c>
      <c r="C85" s="140"/>
      <c r="D85" s="140"/>
      <c r="E85" s="140"/>
      <c r="F85" s="140"/>
      <c r="G85" s="140"/>
      <c r="H85" s="56"/>
      <c r="I85" s="58"/>
      <c r="J85" s="58"/>
      <c r="K85" s="58"/>
      <c r="L85" s="58"/>
      <c r="M85" s="59"/>
    </row>
    <row r="86" spans="2:13" s="21" customFormat="1" ht="56.25" customHeight="1" x14ac:dyDescent="0.2">
      <c r="B86" s="140" t="s">
        <v>255</v>
      </c>
      <c r="C86" s="140"/>
      <c r="D86" s="140"/>
      <c r="E86" s="140"/>
      <c r="F86" s="140"/>
      <c r="G86" s="140"/>
      <c r="H86" s="56"/>
      <c r="I86" s="58"/>
      <c r="J86" s="58"/>
      <c r="K86" s="58"/>
      <c r="L86" s="58"/>
      <c r="M86" s="59"/>
    </row>
    <row r="87" spans="2:13" s="21" customFormat="1" ht="96.75" customHeight="1" x14ac:dyDescent="0.2">
      <c r="B87" s="140" t="s">
        <v>263</v>
      </c>
      <c r="C87" s="140"/>
      <c r="D87" s="140"/>
      <c r="E87" s="140"/>
      <c r="F87" s="140"/>
      <c r="G87" s="140"/>
      <c r="H87" s="56"/>
      <c r="I87" s="58"/>
      <c r="J87" s="58"/>
      <c r="K87" s="58"/>
      <c r="L87" s="58"/>
      <c r="M87" s="59"/>
    </row>
    <row r="88" spans="2:13" s="21" customFormat="1" ht="9.75" customHeight="1" x14ac:dyDescent="0.2">
      <c r="I88" s="58"/>
      <c r="J88" s="58"/>
      <c r="K88" s="58"/>
      <c r="L88" s="58"/>
      <c r="M88" s="59"/>
    </row>
    <row r="89" spans="2:13" s="21" customFormat="1" ht="86.25" customHeight="1" x14ac:dyDescent="0.2">
      <c r="B89" s="152" t="s">
        <v>262</v>
      </c>
      <c r="C89" s="152"/>
      <c r="D89" s="152"/>
      <c r="E89" s="152"/>
      <c r="F89" s="152"/>
      <c r="G89" s="152"/>
      <c r="H89" s="61"/>
      <c r="I89" s="58"/>
      <c r="J89" s="58"/>
      <c r="K89" s="58"/>
      <c r="L89" s="58"/>
      <c r="M89" s="30"/>
    </row>
    <row r="100" spans="3:3" ht="13.5" hidden="1" thickBot="1" x14ac:dyDescent="0.25">
      <c r="C100" s="5" t="s">
        <v>117</v>
      </c>
    </row>
    <row r="101" spans="3:3" ht="13.5" hidden="1" thickBot="1" x14ac:dyDescent="0.25">
      <c r="C101" s="6" t="s">
        <v>116</v>
      </c>
    </row>
    <row r="102" spans="3:3" ht="39" hidden="1" thickBot="1" x14ac:dyDescent="0.25">
      <c r="C102" s="7" t="s">
        <v>124</v>
      </c>
    </row>
    <row r="103" spans="3:3" ht="77.25" hidden="1" thickBot="1" x14ac:dyDescent="0.25">
      <c r="C103" s="7" t="s">
        <v>125</v>
      </c>
    </row>
    <row r="104" spans="3:3" ht="15.75" hidden="1" thickBot="1" x14ac:dyDescent="0.3">
      <c r="C104" s="4"/>
    </row>
    <row r="105" spans="3:3" ht="13.5" hidden="1" thickBot="1" x14ac:dyDescent="0.25">
      <c r="C105" s="5" t="s">
        <v>4</v>
      </c>
    </row>
    <row r="106" spans="3:3" ht="13.5" hidden="1" thickBot="1" x14ac:dyDescent="0.25">
      <c r="C106" s="6" t="s">
        <v>116</v>
      </c>
    </row>
    <row r="107" spans="3:3" ht="26.25" hidden="1" thickBot="1" x14ac:dyDescent="0.25">
      <c r="C107" s="7" t="s">
        <v>25</v>
      </c>
    </row>
    <row r="108" spans="3:3" ht="39" hidden="1" thickBot="1" x14ac:dyDescent="0.25">
      <c r="C108" s="71" t="s">
        <v>248</v>
      </c>
    </row>
    <row r="109" spans="3:3" ht="26.25" hidden="1" thickBot="1" x14ac:dyDescent="0.25">
      <c r="C109" s="7" t="s">
        <v>26</v>
      </c>
    </row>
    <row r="110" spans="3:3" ht="39" hidden="1" thickBot="1" x14ac:dyDescent="0.25">
      <c r="C110" s="71" t="s">
        <v>249</v>
      </c>
    </row>
    <row r="111" spans="3:3" ht="26.25" hidden="1" thickBot="1" x14ac:dyDescent="0.25">
      <c r="C111" s="7" t="s">
        <v>27</v>
      </c>
    </row>
    <row r="112" spans="3:3" ht="39" hidden="1" thickBot="1" x14ac:dyDescent="0.25">
      <c r="C112" s="71" t="s">
        <v>250</v>
      </c>
    </row>
    <row r="113" spans="3:5" ht="39" hidden="1" thickBot="1" x14ac:dyDescent="0.25">
      <c r="C113" s="7" t="s">
        <v>150</v>
      </c>
    </row>
    <row r="114" spans="3:5" ht="51.75" hidden="1" thickBot="1" x14ac:dyDescent="0.25">
      <c r="C114" s="71" t="s">
        <v>251</v>
      </c>
    </row>
    <row r="115" spans="3:5" ht="26.25" hidden="1" thickBot="1" x14ac:dyDescent="0.25">
      <c r="C115" s="7" t="s">
        <v>28</v>
      </c>
    </row>
    <row r="116" spans="3:5" ht="15.75" hidden="1" thickBot="1" x14ac:dyDescent="0.3">
      <c r="C116" s="4"/>
    </row>
    <row r="117" spans="3:5" ht="13.5" hidden="1" thickBot="1" x14ac:dyDescent="0.25">
      <c r="C117" s="5" t="s">
        <v>115</v>
      </c>
    </row>
    <row r="118" spans="3:5" ht="13.5" hidden="1" thickBot="1" x14ac:dyDescent="0.25">
      <c r="C118" s="6" t="s">
        <v>116</v>
      </c>
    </row>
    <row r="119" spans="3:5" ht="26.25" hidden="1" thickBot="1" x14ac:dyDescent="0.25">
      <c r="C119" s="10" t="s">
        <v>126</v>
      </c>
      <c r="E119" s="96" t="s">
        <v>238</v>
      </c>
    </row>
    <row r="120" spans="3:5" ht="66.75" hidden="1" customHeight="1" thickBot="1" x14ac:dyDescent="0.25">
      <c r="C120" s="8" t="s">
        <v>127</v>
      </c>
      <c r="E120" s="96" t="s">
        <v>239</v>
      </c>
    </row>
    <row r="121" spans="3:5" ht="64.5" hidden="1" thickBot="1" x14ac:dyDescent="0.25">
      <c r="C121" s="8" t="s">
        <v>128</v>
      </c>
      <c r="E121" s="96" t="s">
        <v>240</v>
      </c>
    </row>
    <row r="122" spans="3:5" ht="146.25" hidden="1" customHeight="1" thickBot="1" x14ac:dyDescent="0.25">
      <c r="C122" s="8" t="s">
        <v>130</v>
      </c>
      <c r="E122" s="96" t="s">
        <v>243</v>
      </c>
    </row>
    <row r="123" spans="3:5" ht="115.5" hidden="1" thickBot="1" x14ac:dyDescent="0.25">
      <c r="C123" s="95" t="s">
        <v>252</v>
      </c>
      <c r="E123" s="96" t="s">
        <v>241</v>
      </c>
    </row>
    <row r="124" spans="3:5" ht="115.5" hidden="1" thickBot="1" x14ac:dyDescent="0.25">
      <c r="C124" s="71" t="s">
        <v>253</v>
      </c>
      <c r="E124" s="96" t="s">
        <v>242</v>
      </c>
    </row>
    <row r="125" spans="3:5" ht="13.5" hidden="1" thickBot="1" x14ac:dyDescent="0.25">
      <c r="C125" s="9"/>
    </row>
    <row r="126" spans="3:5" ht="13.5" hidden="1" thickBot="1" x14ac:dyDescent="0.25">
      <c r="C126" s="72" t="s">
        <v>29</v>
      </c>
    </row>
    <row r="127" spans="3:5" ht="13.5" hidden="1" thickBot="1" x14ac:dyDescent="0.25">
      <c r="C127" s="6" t="s">
        <v>116</v>
      </c>
    </row>
    <row r="128" spans="3:5" ht="13.5" hidden="1" thickBot="1" x14ac:dyDescent="0.25">
      <c r="C128" s="6" t="s">
        <v>108</v>
      </c>
    </row>
    <row r="129" spans="3:3" ht="13.5" hidden="1" thickBot="1" x14ac:dyDescent="0.25">
      <c r="C129" s="6" t="s">
        <v>132</v>
      </c>
    </row>
    <row r="130" spans="3:3" ht="13.5" hidden="1" thickBot="1" x14ac:dyDescent="0.25">
      <c r="C130" s="70" t="s">
        <v>158</v>
      </c>
    </row>
    <row r="131" spans="3:3" ht="13.5" hidden="1" thickBot="1" x14ac:dyDescent="0.25">
      <c r="C131" s="85" t="s">
        <v>160</v>
      </c>
    </row>
    <row r="132" spans="3:3" ht="13.5" hidden="1" thickBot="1" x14ac:dyDescent="0.25">
      <c r="C132" s="86" t="s">
        <v>32</v>
      </c>
    </row>
    <row r="133" spans="3:3" ht="13.5" hidden="1" thickBot="1" x14ac:dyDescent="0.25">
      <c r="C133" s="87" t="s">
        <v>159</v>
      </c>
    </row>
    <row r="134" spans="3:3" ht="13.5" hidden="1" thickBot="1" x14ac:dyDescent="0.25">
      <c r="C134" s="85" t="s">
        <v>96</v>
      </c>
    </row>
    <row r="135" spans="3:3" ht="13.5" hidden="1" thickBot="1" x14ac:dyDescent="0.25">
      <c r="C135" s="85" t="s">
        <v>102</v>
      </c>
    </row>
    <row r="136" spans="3:3" ht="13.5" hidden="1" thickBot="1" x14ac:dyDescent="0.25">
      <c r="C136" s="88" t="s">
        <v>81</v>
      </c>
    </row>
    <row r="137" spans="3:3" ht="13.5" hidden="1" thickBot="1" x14ac:dyDescent="0.25">
      <c r="C137" s="85" t="s">
        <v>168</v>
      </c>
    </row>
    <row r="138" spans="3:3" ht="13.5" hidden="1" thickBot="1" x14ac:dyDescent="0.25">
      <c r="C138" s="85" t="s">
        <v>68</v>
      </c>
    </row>
    <row r="139" spans="3:3" ht="13.5" hidden="1" thickBot="1" x14ac:dyDescent="0.25">
      <c r="C139" s="87" t="s">
        <v>162</v>
      </c>
    </row>
    <row r="140" spans="3:3" ht="13.5" hidden="1" thickBot="1" x14ac:dyDescent="0.25">
      <c r="C140" s="85" t="s">
        <v>174</v>
      </c>
    </row>
    <row r="141" spans="3:3" ht="13.5" hidden="1" thickBot="1" x14ac:dyDescent="0.25">
      <c r="C141" s="87" t="s">
        <v>194</v>
      </c>
    </row>
    <row r="142" spans="3:3" ht="13.5" hidden="1" thickBot="1" x14ac:dyDescent="0.25">
      <c r="C142" s="85" t="s">
        <v>236</v>
      </c>
    </row>
    <row r="143" spans="3:3" ht="13.5" hidden="1" thickBot="1" x14ac:dyDescent="0.25">
      <c r="C143" s="85" t="s">
        <v>65</v>
      </c>
    </row>
    <row r="144" spans="3:3" ht="13.5" hidden="1" thickBot="1" x14ac:dyDescent="0.25">
      <c r="C144" s="85" t="s">
        <v>79</v>
      </c>
    </row>
    <row r="145" spans="3:3" ht="13.5" hidden="1" thickBot="1" x14ac:dyDescent="0.25">
      <c r="C145" s="85" t="s">
        <v>166</v>
      </c>
    </row>
    <row r="146" spans="3:3" ht="13.5" hidden="1" thickBot="1" x14ac:dyDescent="0.25">
      <c r="C146" s="87" t="s">
        <v>173</v>
      </c>
    </row>
    <row r="147" spans="3:3" ht="13.5" hidden="1" thickBot="1" x14ac:dyDescent="0.25">
      <c r="C147" s="85" t="s">
        <v>171</v>
      </c>
    </row>
    <row r="148" spans="3:3" ht="13.5" hidden="1" thickBot="1" x14ac:dyDescent="0.25">
      <c r="C148" s="85" t="s">
        <v>106</v>
      </c>
    </row>
    <row r="149" spans="3:3" ht="13.5" hidden="1" thickBot="1" x14ac:dyDescent="0.25">
      <c r="C149" s="87" t="s">
        <v>103</v>
      </c>
    </row>
    <row r="150" spans="3:3" ht="26.25" hidden="1" thickBot="1" x14ac:dyDescent="0.25">
      <c r="C150" s="85" t="s">
        <v>73</v>
      </c>
    </row>
    <row r="151" spans="3:3" ht="13.5" hidden="1" thickBot="1" x14ac:dyDescent="0.25">
      <c r="C151" s="85" t="s">
        <v>49</v>
      </c>
    </row>
    <row r="152" spans="3:3" ht="13.5" hidden="1" thickBot="1" x14ac:dyDescent="0.25">
      <c r="C152" s="85" t="s">
        <v>237</v>
      </c>
    </row>
    <row r="153" spans="3:3" ht="13.5" hidden="1" thickBot="1" x14ac:dyDescent="0.25">
      <c r="C153" s="88" t="s">
        <v>215</v>
      </c>
    </row>
    <row r="154" spans="3:3" ht="26.25" hidden="1" thickBot="1" x14ac:dyDescent="0.25">
      <c r="C154" s="85" t="s">
        <v>203</v>
      </c>
    </row>
    <row r="155" spans="3:3" ht="13.5" hidden="1" thickBot="1" x14ac:dyDescent="0.25">
      <c r="C155" s="85" t="s">
        <v>78</v>
      </c>
    </row>
    <row r="156" spans="3:3" ht="13.5" hidden="1" thickBot="1" x14ac:dyDescent="0.25">
      <c r="C156" s="85" t="s">
        <v>87</v>
      </c>
    </row>
    <row r="157" spans="3:3" ht="13.5" hidden="1" thickBot="1" x14ac:dyDescent="0.25">
      <c r="C157" s="70" t="s">
        <v>57</v>
      </c>
    </row>
    <row r="158" spans="3:3" ht="13.5" hidden="1" thickBot="1" x14ac:dyDescent="0.25">
      <c r="C158" s="85" t="s">
        <v>59</v>
      </c>
    </row>
    <row r="159" spans="3:3" ht="13.5" hidden="1" thickBot="1" x14ac:dyDescent="0.25">
      <c r="C159" s="85" t="s">
        <v>83</v>
      </c>
    </row>
    <row r="160" spans="3:3" ht="13.5" hidden="1" thickBot="1" x14ac:dyDescent="0.25">
      <c r="C160" s="87" t="s">
        <v>210</v>
      </c>
    </row>
    <row r="161" spans="3:3" ht="26.25" hidden="1" thickBot="1" x14ac:dyDescent="0.25">
      <c r="C161" s="85" t="s">
        <v>56</v>
      </c>
    </row>
    <row r="162" spans="3:3" ht="13.5" hidden="1" thickBot="1" x14ac:dyDescent="0.25">
      <c r="C162" s="85" t="s">
        <v>193</v>
      </c>
    </row>
    <row r="163" spans="3:3" ht="26.25" hidden="1" thickBot="1" x14ac:dyDescent="0.25">
      <c r="C163" s="70" t="s">
        <v>71</v>
      </c>
    </row>
    <row r="164" spans="3:3" ht="26.25" hidden="1" thickBot="1" x14ac:dyDescent="0.25">
      <c r="C164" s="88" t="s">
        <v>86</v>
      </c>
    </row>
    <row r="165" spans="3:3" ht="13.5" hidden="1" thickBot="1" x14ac:dyDescent="0.25">
      <c r="C165" s="85" t="s">
        <v>104</v>
      </c>
    </row>
    <row r="166" spans="3:3" ht="13.5" hidden="1" thickBot="1" x14ac:dyDescent="0.25">
      <c r="C166" s="85" t="s">
        <v>77</v>
      </c>
    </row>
    <row r="167" spans="3:3" ht="13.5" hidden="1" thickBot="1" x14ac:dyDescent="0.25">
      <c r="C167" s="85" t="s">
        <v>197</v>
      </c>
    </row>
    <row r="168" spans="3:3" ht="13.5" hidden="1" thickBot="1" x14ac:dyDescent="0.25">
      <c r="C168" s="89" t="s">
        <v>45</v>
      </c>
    </row>
    <row r="169" spans="3:3" ht="13.5" hidden="1" thickBot="1" x14ac:dyDescent="0.25">
      <c r="C169" s="87" t="s">
        <v>30</v>
      </c>
    </row>
    <row r="170" spans="3:3" ht="13.5" hidden="1" thickBot="1" x14ac:dyDescent="0.25">
      <c r="C170" s="85" t="s">
        <v>74</v>
      </c>
    </row>
    <row r="171" spans="3:3" ht="13.5" hidden="1" thickBot="1" x14ac:dyDescent="0.25">
      <c r="C171" s="85" t="s">
        <v>163</v>
      </c>
    </row>
    <row r="172" spans="3:3" ht="13.5" hidden="1" thickBot="1" x14ac:dyDescent="0.25">
      <c r="C172" s="85" t="s">
        <v>223</v>
      </c>
    </row>
    <row r="173" spans="3:3" ht="13.5" hidden="1" thickBot="1" x14ac:dyDescent="0.25">
      <c r="C173" s="85" t="s">
        <v>225</v>
      </c>
    </row>
    <row r="174" spans="3:3" ht="13.5" hidden="1" thickBot="1" x14ac:dyDescent="0.25">
      <c r="C174" s="85" t="s">
        <v>55</v>
      </c>
    </row>
    <row r="175" spans="3:3" ht="13.5" hidden="1" thickBot="1" x14ac:dyDescent="0.25">
      <c r="C175" s="85" t="s">
        <v>227</v>
      </c>
    </row>
    <row r="176" spans="3:3" ht="13.5" hidden="1" thickBot="1" x14ac:dyDescent="0.25">
      <c r="C176" s="85" t="s">
        <v>228</v>
      </c>
    </row>
    <row r="177" spans="3:3" ht="13.5" hidden="1" thickBot="1" x14ac:dyDescent="0.25">
      <c r="C177" s="85" t="s">
        <v>229</v>
      </c>
    </row>
    <row r="178" spans="3:3" ht="13.5" hidden="1" thickBot="1" x14ac:dyDescent="0.25">
      <c r="C178" s="85" t="s">
        <v>230</v>
      </c>
    </row>
    <row r="179" spans="3:3" ht="13.5" hidden="1" thickBot="1" x14ac:dyDescent="0.25">
      <c r="C179" s="85" t="s">
        <v>231</v>
      </c>
    </row>
    <row r="180" spans="3:3" ht="13.5" hidden="1" thickBot="1" x14ac:dyDescent="0.25">
      <c r="C180" s="85" t="s">
        <v>232</v>
      </c>
    </row>
    <row r="181" spans="3:3" ht="13.5" hidden="1" thickBot="1" x14ac:dyDescent="0.25">
      <c r="C181" s="85" t="s">
        <v>233</v>
      </c>
    </row>
    <row r="182" spans="3:3" ht="26.25" hidden="1" thickBot="1" x14ac:dyDescent="0.25">
      <c r="C182" s="85" t="s">
        <v>41</v>
      </c>
    </row>
    <row r="183" spans="3:3" ht="13.5" hidden="1" thickBot="1" x14ac:dyDescent="0.25">
      <c r="C183" s="87" t="s">
        <v>200</v>
      </c>
    </row>
    <row r="184" spans="3:3" ht="13.5" hidden="1" thickBot="1" x14ac:dyDescent="0.25">
      <c r="C184" s="85" t="s">
        <v>216</v>
      </c>
    </row>
    <row r="185" spans="3:3" ht="13.5" hidden="1" thickBot="1" x14ac:dyDescent="0.25">
      <c r="C185" s="85" t="s">
        <v>54</v>
      </c>
    </row>
    <row r="186" spans="3:3" ht="13.5" hidden="1" thickBot="1" x14ac:dyDescent="0.25">
      <c r="C186" s="87" t="s">
        <v>46</v>
      </c>
    </row>
    <row r="187" spans="3:3" ht="13.5" hidden="1" thickBot="1" x14ac:dyDescent="0.25">
      <c r="C187" s="70" t="s">
        <v>76</v>
      </c>
    </row>
    <row r="188" spans="3:3" ht="13.5" hidden="1" thickBot="1" x14ac:dyDescent="0.25">
      <c r="C188" s="85" t="s">
        <v>234</v>
      </c>
    </row>
    <row r="189" spans="3:3" ht="26.25" hidden="1" thickBot="1" x14ac:dyDescent="0.25">
      <c r="C189" s="89" t="s">
        <v>224</v>
      </c>
    </row>
    <row r="190" spans="3:3" ht="13.5" hidden="1" thickBot="1" x14ac:dyDescent="0.25">
      <c r="C190" s="90" t="s">
        <v>48</v>
      </c>
    </row>
    <row r="191" spans="3:3" ht="13.5" hidden="1" thickBot="1" x14ac:dyDescent="0.25">
      <c r="C191" s="85" t="s">
        <v>206</v>
      </c>
    </row>
    <row r="192" spans="3:3" ht="13.5" hidden="1" thickBot="1" x14ac:dyDescent="0.25">
      <c r="C192" s="85" t="s">
        <v>93</v>
      </c>
    </row>
    <row r="193" spans="3:3" ht="13.5" hidden="1" thickBot="1" x14ac:dyDescent="0.25">
      <c r="C193" s="91" t="s">
        <v>98</v>
      </c>
    </row>
    <row r="194" spans="3:3" ht="13.5" hidden="1" thickBot="1" x14ac:dyDescent="0.25">
      <c r="C194" s="88" t="s">
        <v>90</v>
      </c>
    </row>
    <row r="195" spans="3:3" ht="26.25" hidden="1" thickBot="1" x14ac:dyDescent="0.25">
      <c r="C195" s="85" t="s">
        <v>217</v>
      </c>
    </row>
    <row r="196" spans="3:3" ht="13.5" hidden="1" thickBot="1" x14ac:dyDescent="0.25">
      <c r="C196" s="85" t="s">
        <v>39</v>
      </c>
    </row>
    <row r="197" spans="3:3" ht="26.25" hidden="1" thickBot="1" x14ac:dyDescent="0.25">
      <c r="C197" s="85" t="s">
        <v>198</v>
      </c>
    </row>
    <row r="198" spans="3:3" ht="26.25" hidden="1" thickBot="1" x14ac:dyDescent="0.25">
      <c r="C198" s="85" t="s">
        <v>169</v>
      </c>
    </row>
    <row r="199" spans="3:3" ht="13.5" hidden="1" thickBot="1" x14ac:dyDescent="0.25">
      <c r="C199" s="87" t="s">
        <v>207</v>
      </c>
    </row>
    <row r="200" spans="3:3" ht="26.25" hidden="1" thickBot="1" x14ac:dyDescent="0.25">
      <c r="C200" s="85" t="s">
        <v>209</v>
      </c>
    </row>
    <row r="201" spans="3:3" ht="13.5" hidden="1" thickBot="1" x14ac:dyDescent="0.25">
      <c r="C201" s="85" t="s">
        <v>177</v>
      </c>
    </row>
    <row r="202" spans="3:3" ht="13.5" hidden="1" thickBot="1" x14ac:dyDescent="0.25">
      <c r="C202" s="85" t="s">
        <v>167</v>
      </c>
    </row>
    <row r="203" spans="3:3" ht="26.25" hidden="1" thickBot="1" x14ac:dyDescent="0.25">
      <c r="C203" s="87" t="s">
        <v>185</v>
      </c>
    </row>
    <row r="204" spans="3:3" ht="13.5" hidden="1" thickBot="1" x14ac:dyDescent="0.25">
      <c r="C204" s="85" t="s">
        <v>58</v>
      </c>
    </row>
    <row r="205" spans="3:3" ht="26.25" hidden="1" thickBot="1" x14ac:dyDescent="0.25">
      <c r="C205" s="85" t="s">
        <v>165</v>
      </c>
    </row>
    <row r="206" spans="3:3" ht="13.5" hidden="1" thickBot="1" x14ac:dyDescent="0.25">
      <c r="C206" s="85" t="s">
        <v>190</v>
      </c>
    </row>
    <row r="207" spans="3:3" ht="13.5" hidden="1" thickBot="1" x14ac:dyDescent="0.25">
      <c r="C207" s="92" t="s">
        <v>31</v>
      </c>
    </row>
    <row r="208" spans="3:3" ht="13.5" hidden="1" thickBot="1" x14ac:dyDescent="0.25">
      <c r="C208" s="85" t="s">
        <v>164</v>
      </c>
    </row>
    <row r="209" spans="3:3" ht="13.5" hidden="1" thickBot="1" x14ac:dyDescent="0.25">
      <c r="C209" s="85" t="s">
        <v>36</v>
      </c>
    </row>
    <row r="210" spans="3:3" ht="13.5" hidden="1" thickBot="1" x14ac:dyDescent="0.25">
      <c r="C210" s="85" t="s">
        <v>99</v>
      </c>
    </row>
    <row r="211" spans="3:3" ht="13.5" hidden="1" thickBot="1" x14ac:dyDescent="0.25">
      <c r="C211" s="85" t="s">
        <v>188</v>
      </c>
    </row>
    <row r="212" spans="3:3" ht="13.5" hidden="1" thickBot="1" x14ac:dyDescent="0.25">
      <c r="C212" s="85" t="s">
        <v>205</v>
      </c>
    </row>
    <row r="213" spans="3:3" ht="13.5" hidden="1" thickBot="1" x14ac:dyDescent="0.25">
      <c r="C213" s="85" t="s">
        <v>75</v>
      </c>
    </row>
    <row r="214" spans="3:3" ht="13.5" hidden="1" thickBot="1" x14ac:dyDescent="0.25">
      <c r="C214" s="85" t="s">
        <v>179</v>
      </c>
    </row>
    <row r="215" spans="3:3" ht="13.5" hidden="1" thickBot="1" x14ac:dyDescent="0.25">
      <c r="C215" s="85" t="s">
        <v>183</v>
      </c>
    </row>
    <row r="216" spans="3:3" ht="26.25" hidden="1" thickBot="1" x14ac:dyDescent="0.25">
      <c r="C216" s="85" t="s">
        <v>202</v>
      </c>
    </row>
    <row r="217" spans="3:3" ht="13.5" hidden="1" thickBot="1" x14ac:dyDescent="0.25">
      <c r="C217" s="85" t="s">
        <v>189</v>
      </c>
    </row>
    <row r="218" spans="3:3" ht="13.5" hidden="1" thickBot="1" x14ac:dyDescent="0.25">
      <c r="C218" s="85" t="s">
        <v>186</v>
      </c>
    </row>
    <row r="219" spans="3:3" ht="13.5" hidden="1" thickBot="1" x14ac:dyDescent="0.25">
      <c r="C219" s="85" t="s">
        <v>95</v>
      </c>
    </row>
    <row r="220" spans="3:3" ht="13.5" hidden="1" thickBot="1" x14ac:dyDescent="0.25">
      <c r="C220" s="85" t="s">
        <v>221</v>
      </c>
    </row>
    <row r="221" spans="3:3" ht="13.5" hidden="1" thickBot="1" x14ac:dyDescent="0.25">
      <c r="C221" s="85" t="s">
        <v>52</v>
      </c>
    </row>
    <row r="222" spans="3:3" ht="26.25" hidden="1" thickBot="1" x14ac:dyDescent="0.25">
      <c r="C222" s="85" t="s">
        <v>53</v>
      </c>
    </row>
    <row r="223" spans="3:3" ht="13.5" hidden="1" thickBot="1" x14ac:dyDescent="0.25">
      <c r="C223" s="85" t="s">
        <v>201</v>
      </c>
    </row>
    <row r="224" spans="3:3" ht="13.5" hidden="1" thickBot="1" x14ac:dyDescent="0.25">
      <c r="C224" s="85" t="s">
        <v>66</v>
      </c>
    </row>
    <row r="225" spans="3:3" ht="13.5" hidden="1" thickBot="1" x14ac:dyDescent="0.25">
      <c r="C225" s="85" t="s">
        <v>35</v>
      </c>
    </row>
    <row r="226" spans="3:3" ht="13.5" hidden="1" thickBot="1" x14ac:dyDescent="0.25">
      <c r="C226" s="85" t="s">
        <v>70</v>
      </c>
    </row>
    <row r="227" spans="3:3" ht="13.5" hidden="1" thickBot="1" x14ac:dyDescent="0.25">
      <c r="C227" s="85" t="s">
        <v>222</v>
      </c>
    </row>
    <row r="228" spans="3:3" ht="13.5" hidden="1" thickBot="1" x14ac:dyDescent="0.25">
      <c r="C228" s="85" t="s">
        <v>84</v>
      </c>
    </row>
    <row r="229" spans="3:3" ht="13.5" hidden="1" thickBot="1" x14ac:dyDescent="0.25">
      <c r="C229" s="87" t="s">
        <v>219</v>
      </c>
    </row>
    <row r="230" spans="3:3" ht="13.5" hidden="1" thickBot="1" x14ac:dyDescent="0.25">
      <c r="C230" s="85" t="s">
        <v>42</v>
      </c>
    </row>
    <row r="231" spans="3:3" ht="13.5" hidden="1" thickBot="1" x14ac:dyDescent="0.25">
      <c r="C231" s="85" t="s">
        <v>92</v>
      </c>
    </row>
    <row r="232" spans="3:3" ht="13.5" hidden="1" thickBot="1" x14ac:dyDescent="0.25">
      <c r="C232" s="88" t="s">
        <v>85</v>
      </c>
    </row>
    <row r="233" spans="3:3" ht="26.25" hidden="1" thickBot="1" x14ac:dyDescent="0.25">
      <c r="C233" s="85" t="s">
        <v>192</v>
      </c>
    </row>
    <row r="234" spans="3:3" ht="13.5" hidden="1" thickBot="1" x14ac:dyDescent="0.25">
      <c r="C234" s="85" t="s">
        <v>67</v>
      </c>
    </row>
    <row r="235" spans="3:3" ht="13.5" hidden="1" thickBot="1" x14ac:dyDescent="0.25">
      <c r="C235" s="85" t="s">
        <v>100</v>
      </c>
    </row>
    <row r="236" spans="3:3" ht="13.5" hidden="1" thickBot="1" x14ac:dyDescent="0.25">
      <c r="C236" s="87" t="s">
        <v>149</v>
      </c>
    </row>
    <row r="237" spans="3:3" ht="26.25" hidden="1" thickBot="1" x14ac:dyDescent="0.25">
      <c r="C237" s="85" t="s">
        <v>94</v>
      </c>
    </row>
    <row r="238" spans="3:3" ht="13.5" hidden="1" thickBot="1" x14ac:dyDescent="0.25">
      <c r="C238" s="85" t="s">
        <v>226</v>
      </c>
    </row>
    <row r="239" spans="3:3" ht="13.5" hidden="1" thickBot="1" x14ac:dyDescent="0.25">
      <c r="C239" s="87" t="s">
        <v>34</v>
      </c>
    </row>
    <row r="240" spans="3:3" ht="13.5" hidden="1" thickBot="1" x14ac:dyDescent="0.25">
      <c r="C240" s="93" t="s">
        <v>82</v>
      </c>
    </row>
    <row r="241" spans="3:3" ht="13.5" hidden="1" thickBot="1" x14ac:dyDescent="0.25">
      <c r="C241" s="85" t="s">
        <v>33</v>
      </c>
    </row>
    <row r="242" spans="3:3" ht="13.5" hidden="1" thickBot="1" x14ac:dyDescent="0.25">
      <c r="C242" s="91" t="s">
        <v>214</v>
      </c>
    </row>
    <row r="243" spans="3:3" ht="13.5" hidden="1" thickBot="1" x14ac:dyDescent="0.25">
      <c r="C243" s="85" t="s">
        <v>176</v>
      </c>
    </row>
    <row r="244" spans="3:3" ht="13.5" hidden="1" thickBot="1" x14ac:dyDescent="0.25">
      <c r="C244" s="85" t="s">
        <v>204</v>
      </c>
    </row>
    <row r="245" spans="3:3" ht="26.25" hidden="1" thickBot="1" x14ac:dyDescent="0.25">
      <c r="C245" s="85" t="s">
        <v>105</v>
      </c>
    </row>
    <row r="246" spans="3:3" ht="26.25" hidden="1" thickBot="1" x14ac:dyDescent="0.25">
      <c r="C246" s="85" t="s">
        <v>220</v>
      </c>
    </row>
    <row r="247" spans="3:3" ht="26.25" hidden="1" thickBot="1" x14ac:dyDescent="0.25">
      <c r="C247" s="70" t="s">
        <v>196</v>
      </c>
    </row>
    <row r="248" spans="3:3" ht="26.25" hidden="1" thickBot="1" x14ac:dyDescent="0.25">
      <c r="C248" s="85" t="s">
        <v>213</v>
      </c>
    </row>
    <row r="249" spans="3:3" ht="26.25" hidden="1" thickBot="1" x14ac:dyDescent="0.25">
      <c r="C249" s="85" t="s">
        <v>191</v>
      </c>
    </row>
    <row r="250" spans="3:3" ht="26.25" hidden="1" thickBot="1" x14ac:dyDescent="0.25">
      <c r="C250" s="85" t="s">
        <v>181</v>
      </c>
    </row>
    <row r="251" spans="3:3" ht="13.5" hidden="1" thickBot="1" x14ac:dyDescent="0.25">
      <c r="C251" s="85" t="s">
        <v>50</v>
      </c>
    </row>
    <row r="252" spans="3:3" ht="13.5" hidden="1" thickBot="1" x14ac:dyDescent="0.25">
      <c r="C252" s="88" t="s">
        <v>218</v>
      </c>
    </row>
    <row r="253" spans="3:3" ht="13.5" hidden="1" thickBot="1" x14ac:dyDescent="0.25">
      <c r="C253" s="85" t="s">
        <v>64</v>
      </c>
    </row>
    <row r="254" spans="3:3" ht="13.5" hidden="1" thickBot="1" x14ac:dyDescent="0.25">
      <c r="C254" s="85" t="s">
        <v>60</v>
      </c>
    </row>
    <row r="255" spans="3:3" ht="13.5" hidden="1" thickBot="1" x14ac:dyDescent="0.25">
      <c r="C255" s="85" t="s">
        <v>161</v>
      </c>
    </row>
    <row r="256" spans="3:3" ht="13.5" hidden="1" thickBot="1" x14ac:dyDescent="0.25">
      <c r="C256" s="88" t="s">
        <v>88</v>
      </c>
    </row>
    <row r="257" spans="3:3" ht="13.5" hidden="1" thickBot="1" x14ac:dyDescent="0.25">
      <c r="C257" s="85" t="s">
        <v>235</v>
      </c>
    </row>
    <row r="258" spans="3:3" ht="13.5" hidden="1" thickBot="1" x14ac:dyDescent="0.25">
      <c r="C258" s="88" t="s">
        <v>211</v>
      </c>
    </row>
    <row r="259" spans="3:3" ht="13.5" hidden="1" thickBot="1" x14ac:dyDescent="0.25">
      <c r="C259" s="85" t="s">
        <v>89</v>
      </c>
    </row>
    <row r="260" spans="3:3" ht="13.5" hidden="1" thickBot="1" x14ac:dyDescent="0.25">
      <c r="C260" s="85" t="s">
        <v>80</v>
      </c>
    </row>
    <row r="261" spans="3:3" ht="13.5" hidden="1" thickBot="1" x14ac:dyDescent="0.25">
      <c r="C261" s="85" t="s">
        <v>72</v>
      </c>
    </row>
    <row r="262" spans="3:3" ht="26.25" hidden="1" thickBot="1" x14ac:dyDescent="0.25">
      <c r="C262" s="85" t="s">
        <v>187</v>
      </c>
    </row>
    <row r="263" spans="3:3" ht="26.25" hidden="1" thickBot="1" x14ac:dyDescent="0.25">
      <c r="C263" s="85" t="s">
        <v>178</v>
      </c>
    </row>
    <row r="264" spans="3:3" ht="13.5" hidden="1" thickBot="1" x14ac:dyDescent="0.25">
      <c r="C264" s="85" t="s">
        <v>69</v>
      </c>
    </row>
    <row r="265" spans="3:3" ht="13.5" hidden="1" thickBot="1" x14ac:dyDescent="0.25">
      <c r="C265" s="85" t="s">
        <v>208</v>
      </c>
    </row>
    <row r="266" spans="3:3" ht="13.5" hidden="1" thickBot="1" x14ac:dyDescent="0.25">
      <c r="C266" s="87" t="s">
        <v>40</v>
      </c>
    </row>
    <row r="267" spans="3:3" ht="13.5" hidden="1" thickBot="1" x14ac:dyDescent="0.25">
      <c r="C267" s="85" t="s">
        <v>44</v>
      </c>
    </row>
    <row r="268" spans="3:3" ht="13.5" hidden="1" thickBot="1" x14ac:dyDescent="0.25">
      <c r="C268" s="85" t="s">
        <v>51</v>
      </c>
    </row>
    <row r="269" spans="3:3" ht="26.25" hidden="1" thickBot="1" x14ac:dyDescent="0.25">
      <c r="C269" s="85" t="s">
        <v>212</v>
      </c>
    </row>
    <row r="270" spans="3:3" ht="26.25" hidden="1" thickBot="1" x14ac:dyDescent="0.25">
      <c r="C270" s="85" t="s">
        <v>91</v>
      </c>
    </row>
    <row r="271" spans="3:3" ht="13.5" hidden="1" thickBot="1" x14ac:dyDescent="0.25">
      <c r="C271" s="85" t="s">
        <v>199</v>
      </c>
    </row>
    <row r="272" spans="3:3" ht="26.25" hidden="1" thickBot="1" x14ac:dyDescent="0.25">
      <c r="C272" s="85" t="s">
        <v>62</v>
      </c>
    </row>
    <row r="273" spans="3:3" ht="26.25" hidden="1" thickBot="1" x14ac:dyDescent="0.25">
      <c r="C273" s="85" t="s">
        <v>184</v>
      </c>
    </row>
    <row r="274" spans="3:3" ht="26.25" hidden="1" thickBot="1" x14ac:dyDescent="0.25">
      <c r="C274" s="85" t="s">
        <v>97</v>
      </c>
    </row>
    <row r="275" spans="3:3" ht="26.25" hidden="1" thickBot="1" x14ac:dyDescent="0.25">
      <c r="C275" s="85" t="s">
        <v>175</v>
      </c>
    </row>
    <row r="276" spans="3:3" ht="26.25" hidden="1" thickBot="1" x14ac:dyDescent="0.25">
      <c r="C276" s="85" t="s">
        <v>61</v>
      </c>
    </row>
    <row r="277" spans="3:3" ht="26.25" hidden="1" thickBot="1" x14ac:dyDescent="0.25">
      <c r="C277" s="85" t="s">
        <v>47</v>
      </c>
    </row>
    <row r="278" spans="3:3" ht="26.25" hidden="1" thickBot="1" x14ac:dyDescent="0.25">
      <c r="C278" s="87" t="s">
        <v>38</v>
      </c>
    </row>
    <row r="279" spans="3:3" ht="26.25" hidden="1" thickBot="1" x14ac:dyDescent="0.25">
      <c r="C279" s="87" t="s">
        <v>172</v>
      </c>
    </row>
    <row r="280" spans="3:3" ht="26.25" hidden="1" thickBot="1" x14ac:dyDescent="0.25">
      <c r="C280" s="85" t="s">
        <v>170</v>
      </c>
    </row>
    <row r="281" spans="3:3" ht="26.25" hidden="1" thickBot="1" x14ac:dyDescent="0.25">
      <c r="C281" s="85" t="s">
        <v>182</v>
      </c>
    </row>
    <row r="282" spans="3:3" ht="39" hidden="1" thickBot="1" x14ac:dyDescent="0.25">
      <c r="C282" s="85" t="s">
        <v>180</v>
      </c>
    </row>
    <row r="283" spans="3:3" ht="26.25" hidden="1" thickBot="1" x14ac:dyDescent="0.25">
      <c r="C283" s="85" t="s">
        <v>195</v>
      </c>
    </row>
    <row r="284" spans="3:3" ht="26.25" hidden="1" thickBot="1" x14ac:dyDescent="0.25">
      <c r="C284" s="85" t="s">
        <v>63</v>
      </c>
    </row>
    <row r="285" spans="3:3" ht="13.5" hidden="1" thickBot="1" x14ac:dyDescent="0.25">
      <c r="C285" s="85" t="s">
        <v>37</v>
      </c>
    </row>
    <row r="286" spans="3:3" ht="26.25" hidden="1" thickBot="1" x14ac:dyDescent="0.25">
      <c r="C286" s="85" t="s">
        <v>43</v>
      </c>
    </row>
    <row r="287" spans="3:3" ht="15" hidden="1" x14ac:dyDescent="0.25">
      <c r="C287" s="4"/>
    </row>
    <row r="288" spans="3:3" ht="15.75" hidden="1" thickBot="1" x14ac:dyDescent="0.3">
      <c r="C288" s="4"/>
    </row>
    <row r="289" spans="3:3" ht="13.5" hidden="1" thickBot="1" x14ac:dyDescent="0.25">
      <c r="C289" s="5" t="s">
        <v>143</v>
      </c>
    </row>
    <row r="290" spans="3:3" ht="13.5" hidden="1" thickBot="1" x14ac:dyDescent="0.25">
      <c r="C290" s="6" t="s">
        <v>116</v>
      </c>
    </row>
    <row r="291" spans="3:3" ht="13.5" hidden="1" thickBot="1" x14ac:dyDescent="0.25">
      <c r="C291" s="11" t="s">
        <v>120</v>
      </c>
    </row>
    <row r="292" spans="3:3" ht="13.5" hidden="1" thickBot="1" x14ac:dyDescent="0.25">
      <c r="C292" s="11" t="s">
        <v>108</v>
      </c>
    </row>
  </sheetData>
  <sheetProtection password="B908" sheet="1" objects="1" scenarios="1"/>
  <protectedRanges>
    <protectedRange sqref="C136" name="Rozstęp1_3"/>
    <protectedRange sqref="C138" name="Rozstęp1"/>
  </protectedRanges>
  <customSheetViews>
    <customSheetView guid="{8B71C186-2E6F-48F0-B92F-EE6AE1D44E85}" showPageBreaks="1" fitToPage="1" printArea="1" hiddenRows="1" view="pageBreakPreview">
      <selection activeCell="B8" sqref="B8:G8"/>
      <rowBreaks count="3" manualBreakCount="3">
        <brk id="35" min="1" max="6" man="1"/>
        <brk id="53" min="1" max="6" man="1"/>
        <brk id="65" min="1" max="6" man="1"/>
      </rowBreaks>
      <pageMargins left="0.7" right="0.7" top="0.75" bottom="0.75" header="0.3" footer="0.3"/>
      <pageSetup paperSize="9" scale="75" fitToHeight="0" orientation="portrait" r:id="rId1"/>
    </customSheetView>
  </customSheetViews>
  <mergeCells count="84">
    <mergeCell ref="B7:G7"/>
    <mergeCell ref="B6:G6"/>
    <mergeCell ref="B11:G11"/>
    <mergeCell ref="B67:F67"/>
    <mergeCell ref="B57:G57"/>
    <mergeCell ref="B52:G52"/>
    <mergeCell ref="B51:G51"/>
    <mergeCell ref="C19:C20"/>
    <mergeCell ref="B56:G56"/>
    <mergeCell ref="B40:F40"/>
    <mergeCell ref="D23:G23"/>
    <mergeCell ref="D26:G26"/>
    <mergeCell ref="B37:F37"/>
    <mergeCell ref="B41:F41"/>
    <mergeCell ref="B8:G8"/>
    <mergeCell ref="B9:G9"/>
    <mergeCell ref="B16:G16"/>
    <mergeCell ref="B21:G21"/>
    <mergeCell ref="B15:G15"/>
    <mergeCell ref="B87:G87"/>
    <mergeCell ref="B82:G82"/>
    <mergeCell ref="B77:G77"/>
    <mergeCell ref="B75:G75"/>
    <mergeCell ref="B76:G76"/>
    <mergeCell ref="B81:G81"/>
    <mergeCell ref="B80:G80"/>
    <mergeCell ref="B42:F42"/>
    <mergeCell ref="B39:F39"/>
    <mergeCell ref="B54:G54"/>
    <mergeCell ref="B19:B20"/>
    <mergeCell ref="C29:E29"/>
    <mergeCell ref="B47:G47"/>
    <mergeCell ref="B89:G89"/>
    <mergeCell ref="B58:G58"/>
    <mergeCell ref="B78:G78"/>
    <mergeCell ref="B74:G74"/>
    <mergeCell ref="B59:F59"/>
    <mergeCell ref="B62:F62"/>
    <mergeCell ref="B63:F63"/>
    <mergeCell ref="B64:F64"/>
    <mergeCell ref="B65:F65"/>
    <mergeCell ref="B66:F66"/>
    <mergeCell ref="B71:F71"/>
    <mergeCell ref="B79:G79"/>
    <mergeCell ref="B83:G83"/>
    <mergeCell ref="B61:F61"/>
    <mergeCell ref="B84:G84"/>
    <mergeCell ref="B14:G14"/>
    <mergeCell ref="B22:G22"/>
    <mergeCell ref="B1:F5"/>
    <mergeCell ref="B60:F60"/>
    <mergeCell ref="B86:G86"/>
    <mergeCell ref="B85:G85"/>
    <mergeCell ref="C28:E28"/>
    <mergeCell ref="D24:G24"/>
    <mergeCell ref="D25:G25"/>
    <mergeCell ref="B50:G50"/>
    <mergeCell ref="D27:G27"/>
    <mergeCell ref="B44:F44"/>
    <mergeCell ref="B53:G53"/>
    <mergeCell ref="B34:G34"/>
    <mergeCell ref="B49:G49"/>
    <mergeCell ref="C33:E33"/>
    <mergeCell ref="B10:G10"/>
    <mergeCell ref="B46:F46"/>
    <mergeCell ref="B45:F45"/>
    <mergeCell ref="G38:G39"/>
    <mergeCell ref="G1:G4"/>
    <mergeCell ref="B12:G12"/>
    <mergeCell ref="B43:F43"/>
    <mergeCell ref="B35:G35"/>
    <mergeCell ref="C30:F30"/>
    <mergeCell ref="C31:F31"/>
    <mergeCell ref="C32:F32"/>
    <mergeCell ref="F33:G33"/>
    <mergeCell ref="B36:F36"/>
    <mergeCell ref="D17:G17"/>
    <mergeCell ref="D18:G18"/>
    <mergeCell ref="B13:G13"/>
    <mergeCell ref="B48:G48"/>
    <mergeCell ref="C70:F70"/>
    <mergeCell ref="C69:F69"/>
    <mergeCell ref="C68:F68"/>
    <mergeCell ref="B55:G55"/>
  </mergeCells>
  <conditionalFormatting sqref="C33:E33">
    <cfRule type="expression" dxfId="2" priority="2">
      <formula>$B$12=C103</formula>
    </cfRule>
  </conditionalFormatting>
  <conditionalFormatting sqref="C130:C286">
    <cfRule type="duplicateValues" dxfId="1" priority="1"/>
  </conditionalFormatting>
  <dataValidations count="17">
    <dataValidation type="textLength" allowBlank="1" showInputMessage="1" showErrorMessage="1" sqref="H5:H7">
      <formula1>10</formula1>
      <formula2>10</formula2>
    </dataValidation>
    <dataValidation operator="equal" allowBlank="1" showInputMessage="1" showErrorMessage="1" errorTitle="Błędny numer NIP" error="Prosze wprowadzić prawidłowy numer NIP bez znaków rozdzielających (myślników)" sqref="E19"/>
    <dataValidation type="whole" allowBlank="1" showInputMessage="1" showErrorMessage="1" errorTitle="Błędny numer DKN" error="Wprowadź prawidłowy numer DKN" sqref="E20">
      <formula1>1</formula1>
      <formula2>999999999</formula2>
    </dataValidation>
    <dataValidation type="whole" allowBlank="1" showInputMessage="1" showErrorMessage="1" errorTitle="Błędny numer ID" error="Wprowadź prawidłowy numer ID instalacji w systemie IPA" sqref="D27:G27">
      <formula1>1</formula1>
      <formula2>999999</formula2>
    </dataValidation>
    <dataValidation type="decimal" allowBlank="1" showInputMessage="1" showErrorMessage="1" errorTitle="Błędna moc zainstalowana" error="Wprowadź prawidłową moc zainstalowaną instalacji, wyrażoną w MW, z dokładnością do 3 miejsc po przecinku" sqref="G28">
      <formula1>0.001</formula1>
      <formula2>1</formula2>
    </dataValidation>
    <dataValidation type="decimal" allowBlank="1" showInputMessage="1" showErrorMessage="1" errorTitle="Błędna ilość energii" error="Wprowadź prawidłową ilość energii elektrycznej, wyrażoną w MWh, z dokładnością do 3 miejsc po przecinku" sqref="G29">
      <formula1>0.001</formula1>
      <formula2>G28*8760*15</formula2>
    </dataValidation>
    <dataValidation allowBlank="1" showInputMessage="1" showErrorMessage="1" errorTitle="Nieprawidłowa wartość" error="Proszę wybrać deklarację z listy rozwijalnej" sqref="G41:G46 G36:G37"/>
    <dataValidation type="date" allowBlank="1" showInputMessage="1" showErrorMessage="1" error="Wprowadź prawidłową datę" sqref="E38">
      <formula1>38626</formula1>
      <formula2>49674</formula2>
    </dataValidation>
    <dataValidation type="date" allowBlank="1" showInputMessage="1" showErrorMessage="1" error="Wprowadź prawidłową datę" sqref="G31">
      <formula1>43295</formula1>
      <formula2>49674</formula2>
    </dataValidation>
    <dataValidation type="date" showInputMessage="1" showErrorMessage="1" error="Wprowadź prawidłową datę" sqref="G32">
      <formula1>G31</formula1>
      <formula2>49674</formula2>
    </dataValidation>
    <dataValidation type="list" allowBlank="1" showInputMessage="1" showErrorMessage="1" errorTitle="Nieprawidłowa wartość" error="Należy wybrać rodzaj instalacji OZE z listy rozwijalnej" sqref="D26:G26">
      <formula1>$C$106:$C$115</formula1>
    </dataValidation>
    <dataValidation type="list" allowBlank="1" showInputMessage="1" showErrorMessage="1" sqref="B12:G12">
      <formula1>$C$101:$C$103</formula1>
    </dataValidation>
    <dataValidation type="list" allowBlank="1" showInputMessage="1" showErrorMessage="1" sqref="G59 G61 G70">
      <formula1>$C$290:$C$292</formula1>
    </dataValidation>
    <dataValidation allowBlank="1" showInputMessage="1" showErrorMessage="1" error="Wprowadź prawidłową datę" sqref="G30"/>
    <dataValidation type="textLength" operator="equal" allowBlank="1" showInputMessage="1" showErrorMessage="1" sqref="C274">
      <formula1>#REF!</formula1>
    </dataValidation>
    <dataValidation type="list" allowBlank="1" showInputMessage="1" showErrorMessage="1" errorTitle="Nieprawidłowa wartość" error="Prosze wybrać nazwę sprzedawcy zobowiązanego z listy rozwijalnej" sqref="F33:G33">
      <formula1>$C$127:$C$286</formula1>
    </dataValidation>
    <dataValidation type="list" allowBlank="1" showInputMessage="1" showErrorMessage="1" sqref="B14:G14">
      <formula1>$C$118:$C$124</formula1>
    </dataValidation>
  </dataValidations>
  <pageMargins left="0.7" right="0.7" top="0.75" bottom="0.75" header="0.3" footer="0.3"/>
  <pageSetup paperSize="9" scale="74" fitToHeight="0" orientation="portrait" r:id="rId2"/>
  <rowBreaks count="3" manualBreakCount="3">
    <brk id="36" min="1" max="6" man="1"/>
    <brk id="57" min="1" max="6" man="1"/>
    <brk id="72" min="1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0"/>
  <sheetViews>
    <sheetView workbookViewId="0">
      <selection sqref="A1:A157"/>
    </sheetView>
  </sheetViews>
  <sheetFormatPr defaultRowHeight="15" x14ac:dyDescent="0.25"/>
  <cols>
    <col min="1" max="1" width="56.28515625" style="84" customWidth="1"/>
  </cols>
  <sheetData>
    <row r="1" spans="1:1" x14ac:dyDescent="0.25">
      <c r="A1" s="76" t="s">
        <v>158</v>
      </c>
    </row>
    <row r="2" spans="1:1" x14ac:dyDescent="0.25">
      <c r="A2" s="73" t="s">
        <v>160</v>
      </c>
    </row>
    <row r="3" spans="1:1" x14ac:dyDescent="0.25">
      <c r="A3" s="81" t="s">
        <v>32</v>
      </c>
    </row>
    <row r="4" spans="1:1" x14ac:dyDescent="0.25">
      <c r="A4" s="75" t="s">
        <v>159</v>
      </c>
    </row>
    <row r="5" spans="1:1" x14ac:dyDescent="0.25">
      <c r="A5" s="73" t="s">
        <v>96</v>
      </c>
    </row>
    <row r="6" spans="1:1" x14ac:dyDescent="0.25">
      <c r="A6" s="73" t="s">
        <v>102</v>
      </c>
    </row>
    <row r="7" spans="1:1" x14ac:dyDescent="0.25">
      <c r="A7" s="74" t="s">
        <v>81</v>
      </c>
    </row>
    <row r="8" spans="1:1" x14ac:dyDescent="0.25">
      <c r="A8" s="73" t="s">
        <v>168</v>
      </c>
    </row>
    <row r="9" spans="1:1" x14ac:dyDescent="0.25">
      <c r="A9" s="73" t="s">
        <v>68</v>
      </c>
    </row>
    <row r="10" spans="1:1" x14ac:dyDescent="0.25">
      <c r="A10" s="75" t="s">
        <v>162</v>
      </c>
    </row>
    <row r="11" spans="1:1" x14ac:dyDescent="0.25">
      <c r="A11" s="73" t="s">
        <v>174</v>
      </c>
    </row>
    <row r="12" spans="1:1" x14ac:dyDescent="0.25">
      <c r="A12" s="75" t="s">
        <v>194</v>
      </c>
    </row>
    <row r="13" spans="1:1" x14ac:dyDescent="0.25">
      <c r="A13" s="73" t="s">
        <v>236</v>
      </c>
    </row>
    <row r="14" spans="1:1" x14ac:dyDescent="0.25">
      <c r="A14" s="73" t="s">
        <v>65</v>
      </c>
    </row>
    <row r="15" spans="1:1" x14ac:dyDescent="0.25">
      <c r="A15" s="73" t="s">
        <v>79</v>
      </c>
    </row>
    <row r="16" spans="1:1" x14ac:dyDescent="0.25">
      <c r="A16" s="73" t="s">
        <v>166</v>
      </c>
    </row>
    <row r="17" spans="1:1" x14ac:dyDescent="0.25">
      <c r="A17" s="75" t="s">
        <v>173</v>
      </c>
    </row>
    <row r="18" spans="1:1" x14ac:dyDescent="0.25">
      <c r="A18" s="73" t="s">
        <v>171</v>
      </c>
    </row>
    <row r="19" spans="1:1" x14ac:dyDescent="0.25">
      <c r="A19" s="73" t="s">
        <v>106</v>
      </c>
    </row>
    <row r="20" spans="1:1" x14ac:dyDescent="0.25">
      <c r="A20" s="75" t="s">
        <v>103</v>
      </c>
    </row>
    <row r="21" spans="1:1" x14ac:dyDescent="0.25">
      <c r="A21" s="73" t="s">
        <v>73</v>
      </c>
    </row>
    <row r="22" spans="1:1" x14ac:dyDescent="0.25">
      <c r="A22" s="73" t="s">
        <v>49</v>
      </c>
    </row>
    <row r="23" spans="1:1" x14ac:dyDescent="0.25">
      <c r="A23" s="73" t="s">
        <v>237</v>
      </c>
    </row>
    <row r="24" spans="1:1" x14ac:dyDescent="0.25">
      <c r="A24" s="74" t="s">
        <v>215</v>
      </c>
    </row>
    <row r="25" spans="1:1" x14ac:dyDescent="0.25">
      <c r="A25" s="73" t="s">
        <v>203</v>
      </c>
    </row>
    <row r="26" spans="1:1" x14ac:dyDescent="0.25">
      <c r="A26" s="73" t="s">
        <v>78</v>
      </c>
    </row>
    <row r="27" spans="1:1" x14ac:dyDescent="0.25">
      <c r="A27" s="73" t="s">
        <v>87</v>
      </c>
    </row>
    <row r="28" spans="1:1" x14ac:dyDescent="0.25">
      <c r="A28" s="76" t="s">
        <v>57</v>
      </c>
    </row>
    <row r="29" spans="1:1" x14ac:dyDescent="0.25">
      <c r="A29" s="73" t="s">
        <v>59</v>
      </c>
    </row>
    <row r="30" spans="1:1" x14ac:dyDescent="0.25">
      <c r="A30" s="73" t="s">
        <v>83</v>
      </c>
    </row>
    <row r="31" spans="1:1" x14ac:dyDescent="0.25">
      <c r="A31" s="75" t="s">
        <v>210</v>
      </c>
    </row>
    <row r="32" spans="1:1" x14ac:dyDescent="0.25">
      <c r="A32" s="73" t="s">
        <v>56</v>
      </c>
    </row>
    <row r="33" spans="1:1" x14ac:dyDescent="0.25">
      <c r="A33" s="73" t="s">
        <v>193</v>
      </c>
    </row>
    <row r="34" spans="1:1" x14ac:dyDescent="0.25">
      <c r="A34" s="76" t="s">
        <v>71</v>
      </c>
    </row>
    <row r="35" spans="1:1" x14ac:dyDescent="0.25">
      <c r="A35" s="74" t="s">
        <v>86</v>
      </c>
    </row>
    <row r="36" spans="1:1" x14ac:dyDescent="0.25">
      <c r="A36" s="73" t="s">
        <v>104</v>
      </c>
    </row>
    <row r="37" spans="1:1" x14ac:dyDescent="0.25">
      <c r="A37" s="73" t="s">
        <v>77</v>
      </c>
    </row>
    <row r="38" spans="1:1" x14ac:dyDescent="0.25">
      <c r="A38" s="73" t="s">
        <v>197</v>
      </c>
    </row>
    <row r="39" spans="1:1" x14ac:dyDescent="0.25">
      <c r="A39" s="77" t="s">
        <v>45</v>
      </c>
    </row>
    <row r="40" spans="1:1" x14ac:dyDescent="0.25">
      <c r="A40" s="75" t="s">
        <v>30</v>
      </c>
    </row>
    <row r="41" spans="1:1" x14ac:dyDescent="0.25">
      <c r="A41" s="73" t="s">
        <v>74</v>
      </c>
    </row>
    <row r="42" spans="1:1" x14ac:dyDescent="0.25">
      <c r="A42" s="73" t="s">
        <v>163</v>
      </c>
    </row>
    <row r="43" spans="1:1" x14ac:dyDescent="0.25">
      <c r="A43" s="73" t="s">
        <v>223</v>
      </c>
    </row>
    <row r="44" spans="1:1" x14ac:dyDescent="0.25">
      <c r="A44" s="73" t="s">
        <v>225</v>
      </c>
    </row>
    <row r="45" spans="1:1" x14ac:dyDescent="0.25">
      <c r="A45" s="73" t="s">
        <v>55</v>
      </c>
    </row>
    <row r="46" spans="1:1" x14ac:dyDescent="0.25">
      <c r="A46" s="73" t="s">
        <v>227</v>
      </c>
    </row>
    <row r="47" spans="1:1" x14ac:dyDescent="0.25">
      <c r="A47" s="73" t="s">
        <v>228</v>
      </c>
    </row>
    <row r="48" spans="1:1" x14ac:dyDescent="0.25">
      <c r="A48" s="73" t="s">
        <v>229</v>
      </c>
    </row>
    <row r="49" spans="1:1" x14ac:dyDescent="0.25">
      <c r="A49" s="73" t="s">
        <v>230</v>
      </c>
    </row>
    <row r="50" spans="1:1" x14ac:dyDescent="0.25">
      <c r="A50" s="73" t="s">
        <v>231</v>
      </c>
    </row>
    <row r="51" spans="1:1" x14ac:dyDescent="0.25">
      <c r="A51" s="73" t="s">
        <v>232</v>
      </c>
    </row>
    <row r="52" spans="1:1" x14ac:dyDescent="0.25">
      <c r="A52" s="73" t="s">
        <v>233</v>
      </c>
    </row>
    <row r="53" spans="1:1" x14ac:dyDescent="0.25">
      <c r="A53" s="73" t="s">
        <v>41</v>
      </c>
    </row>
    <row r="54" spans="1:1" x14ac:dyDescent="0.25">
      <c r="A54" s="75" t="s">
        <v>200</v>
      </c>
    </row>
    <row r="55" spans="1:1" x14ac:dyDescent="0.25">
      <c r="A55" s="73" t="s">
        <v>216</v>
      </c>
    </row>
    <row r="56" spans="1:1" x14ac:dyDescent="0.25">
      <c r="A56" s="73" t="s">
        <v>54</v>
      </c>
    </row>
    <row r="57" spans="1:1" x14ac:dyDescent="0.25">
      <c r="A57" s="75" t="s">
        <v>46</v>
      </c>
    </row>
    <row r="58" spans="1:1" x14ac:dyDescent="0.25">
      <c r="A58" s="76" t="s">
        <v>76</v>
      </c>
    </row>
    <row r="59" spans="1:1" x14ac:dyDescent="0.25">
      <c r="A59" s="73" t="s">
        <v>234</v>
      </c>
    </row>
    <row r="60" spans="1:1" x14ac:dyDescent="0.25">
      <c r="A60" s="77" t="s">
        <v>224</v>
      </c>
    </row>
    <row r="61" spans="1:1" x14ac:dyDescent="0.25">
      <c r="A61" s="78" t="s">
        <v>48</v>
      </c>
    </row>
    <row r="62" spans="1:1" x14ac:dyDescent="0.25">
      <c r="A62" s="73" t="s">
        <v>206</v>
      </c>
    </row>
    <row r="63" spans="1:1" x14ac:dyDescent="0.25">
      <c r="A63" s="73" t="s">
        <v>93</v>
      </c>
    </row>
    <row r="64" spans="1:1" x14ac:dyDescent="0.25">
      <c r="A64" s="79" t="s">
        <v>98</v>
      </c>
    </row>
    <row r="65" spans="1:1" x14ac:dyDescent="0.25">
      <c r="A65" s="74" t="s">
        <v>90</v>
      </c>
    </row>
    <row r="66" spans="1:1" x14ac:dyDescent="0.25">
      <c r="A66" s="73" t="s">
        <v>217</v>
      </c>
    </row>
    <row r="67" spans="1:1" x14ac:dyDescent="0.25">
      <c r="A67" s="73" t="s">
        <v>39</v>
      </c>
    </row>
    <row r="68" spans="1:1" x14ac:dyDescent="0.25">
      <c r="A68" s="73" t="s">
        <v>198</v>
      </c>
    </row>
    <row r="69" spans="1:1" x14ac:dyDescent="0.25">
      <c r="A69" s="73" t="s">
        <v>169</v>
      </c>
    </row>
    <row r="70" spans="1:1" x14ac:dyDescent="0.25">
      <c r="A70" s="75" t="s">
        <v>207</v>
      </c>
    </row>
    <row r="71" spans="1:1" x14ac:dyDescent="0.25">
      <c r="A71" s="73" t="s">
        <v>209</v>
      </c>
    </row>
    <row r="72" spans="1:1" x14ac:dyDescent="0.25">
      <c r="A72" s="73" t="s">
        <v>177</v>
      </c>
    </row>
    <row r="73" spans="1:1" x14ac:dyDescent="0.25">
      <c r="A73" s="73" t="s">
        <v>167</v>
      </c>
    </row>
    <row r="74" spans="1:1" x14ac:dyDescent="0.25">
      <c r="A74" s="75" t="s">
        <v>185</v>
      </c>
    </row>
    <row r="75" spans="1:1" x14ac:dyDescent="0.25">
      <c r="A75" s="73" t="s">
        <v>58</v>
      </c>
    </row>
    <row r="76" spans="1:1" x14ac:dyDescent="0.25">
      <c r="A76" s="73" t="s">
        <v>165</v>
      </c>
    </row>
    <row r="77" spans="1:1" x14ac:dyDescent="0.25">
      <c r="A77" s="73" t="s">
        <v>190</v>
      </c>
    </row>
    <row r="78" spans="1:1" x14ac:dyDescent="0.25">
      <c r="A78" s="80" t="s">
        <v>31</v>
      </c>
    </row>
    <row r="79" spans="1:1" x14ac:dyDescent="0.25">
      <c r="A79" s="73" t="s">
        <v>164</v>
      </c>
    </row>
    <row r="80" spans="1:1" x14ac:dyDescent="0.25">
      <c r="A80" s="73" t="s">
        <v>36</v>
      </c>
    </row>
    <row r="81" spans="1:1" x14ac:dyDescent="0.25">
      <c r="A81" s="73" t="s">
        <v>99</v>
      </c>
    </row>
    <row r="82" spans="1:1" x14ac:dyDescent="0.25">
      <c r="A82" s="73" t="s">
        <v>188</v>
      </c>
    </row>
    <row r="83" spans="1:1" x14ac:dyDescent="0.25">
      <c r="A83" s="73" t="s">
        <v>205</v>
      </c>
    </row>
    <row r="84" spans="1:1" x14ac:dyDescent="0.25">
      <c r="A84" s="73" t="s">
        <v>75</v>
      </c>
    </row>
    <row r="85" spans="1:1" x14ac:dyDescent="0.25">
      <c r="A85" s="73" t="s">
        <v>179</v>
      </c>
    </row>
    <row r="86" spans="1:1" x14ac:dyDescent="0.25">
      <c r="A86" s="73" t="s">
        <v>183</v>
      </c>
    </row>
    <row r="87" spans="1:1" x14ac:dyDescent="0.25">
      <c r="A87" s="73" t="s">
        <v>202</v>
      </c>
    </row>
    <row r="88" spans="1:1" x14ac:dyDescent="0.25">
      <c r="A88" s="73" t="s">
        <v>189</v>
      </c>
    </row>
    <row r="89" spans="1:1" x14ac:dyDescent="0.25">
      <c r="A89" s="73" t="s">
        <v>186</v>
      </c>
    </row>
    <row r="90" spans="1:1" x14ac:dyDescent="0.25">
      <c r="A90" s="73" t="s">
        <v>95</v>
      </c>
    </row>
    <row r="91" spans="1:1" x14ac:dyDescent="0.25">
      <c r="A91" s="73" t="s">
        <v>221</v>
      </c>
    </row>
    <row r="92" spans="1:1" x14ac:dyDescent="0.25">
      <c r="A92" s="73" t="s">
        <v>52</v>
      </c>
    </row>
    <row r="93" spans="1:1" x14ac:dyDescent="0.25">
      <c r="A93" s="73" t="s">
        <v>53</v>
      </c>
    </row>
    <row r="94" spans="1:1" x14ac:dyDescent="0.25">
      <c r="A94" s="73" t="s">
        <v>201</v>
      </c>
    </row>
    <row r="95" spans="1:1" x14ac:dyDescent="0.25">
      <c r="A95" s="73" t="s">
        <v>66</v>
      </c>
    </row>
    <row r="96" spans="1:1" x14ac:dyDescent="0.25">
      <c r="A96" s="73" t="s">
        <v>35</v>
      </c>
    </row>
    <row r="97" spans="1:1" x14ac:dyDescent="0.25">
      <c r="A97" s="73" t="s">
        <v>70</v>
      </c>
    </row>
    <row r="98" spans="1:1" x14ac:dyDescent="0.25">
      <c r="A98" s="73" t="s">
        <v>222</v>
      </c>
    </row>
    <row r="99" spans="1:1" x14ac:dyDescent="0.25">
      <c r="A99" s="73" t="s">
        <v>84</v>
      </c>
    </row>
    <row r="100" spans="1:1" x14ac:dyDescent="0.25">
      <c r="A100" s="75" t="s">
        <v>219</v>
      </c>
    </row>
    <row r="101" spans="1:1" x14ac:dyDescent="0.25">
      <c r="A101" s="73" t="s">
        <v>42</v>
      </c>
    </row>
    <row r="102" spans="1:1" x14ac:dyDescent="0.25">
      <c r="A102" s="73" t="s">
        <v>92</v>
      </c>
    </row>
    <row r="103" spans="1:1" x14ac:dyDescent="0.25">
      <c r="A103" s="74" t="s">
        <v>85</v>
      </c>
    </row>
    <row r="104" spans="1:1" x14ac:dyDescent="0.25">
      <c r="A104" s="73" t="s">
        <v>192</v>
      </c>
    </row>
    <row r="105" spans="1:1" x14ac:dyDescent="0.25">
      <c r="A105" s="73" t="s">
        <v>67</v>
      </c>
    </row>
    <row r="106" spans="1:1" x14ac:dyDescent="0.25">
      <c r="A106" s="73" t="s">
        <v>100</v>
      </c>
    </row>
    <row r="107" spans="1:1" x14ac:dyDescent="0.25">
      <c r="A107" s="75" t="s">
        <v>149</v>
      </c>
    </row>
    <row r="108" spans="1:1" x14ac:dyDescent="0.25">
      <c r="A108" s="73" t="s">
        <v>94</v>
      </c>
    </row>
    <row r="109" spans="1:1" x14ac:dyDescent="0.25">
      <c r="A109" s="73" t="s">
        <v>226</v>
      </c>
    </row>
    <row r="110" spans="1:1" x14ac:dyDescent="0.25">
      <c r="A110" s="75" t="s">
        <v>34</v>
      </c>
    </row>
    <row r="111" spans="1:1" x14ac:dyDescent="0.25">
      <c r="A111" s="82" t="s">
        <v>82</v>
      </c>
    </row>
    <row r="112" spans="1:1" x14ac:dyDescent="0.25">
      <c r="A112" s="73" t="s">
        <v>33</v>
      </c>
    </row>
    <row r="113" spans="1:1" x14ac:dyDescent="0.25">
      <c r="A113" s="79" t="s">
        <v>214</v>
      </c>
    </row>
    <row r="114" spans="1:1" x14ac:dyDescent="0.25">
      <c r="A114" s="73" t="s">
        <v>176</v>
      </c>
    </row>
    <row r="115" spans="1:1" x14ac:dyDescent="0.25">
      <c r="A115" s="73" t="s">
        <v>204</v>
      </c>
    </row>
    <row r="116" spans="1:1" x14ac:dyDescent="0.25">
      <c r="A116" s="73" t="s">
        <v>105</v>
      </c>
    </row>
    <row r="117" spans="1:1" x14ac:dyDescent="0.25">
      <c r="A117" s="73" t="s">
        <v>220</v>
      </c>
    </row>
    <row r="118" spans="1:1" x14ac:dyDescent="0.25">
      <c r="A118" s="76" t="s">
        <v>196</v>
      </c>
    </row>
    <row r="119" spans="1:1" x14ac:dyDescent="0.25">
      <c r="A119" s="73" t="s">
        <v>213</v>
      </c>
    </row>
    <row r="120" spans="1:1" x14ac:dyDescent="0.25">
      <c r="A120" s="73" t="s">
        <v>191</v>
      </c>
    </row>
    <row r="121" spans="1:1" x14ac:dyDescent="0.25">
      <c r="A121" s="73" t="s">
        <v>181</v>
      </c>
    </row>
    <row r="122" spans="1:1" x14ac:dyDescent="0.25">
      <c r="A122" s="73" t="s">
        <v>50</v>
      </c>
    </row>
    <row r="123" spans="1:1" x14ac:dyDescent="0.25">
      <c r="A123" s="74" t="s">
        <v>218</v>
      </c>
    </row>
    <row r="124" spans="1:1" x14ac:dyDescent="0.25">
      <c r="A124" s="73" t="s">
        <v>64</v>
      </c>
    </row>
    <row r="125" spans="1:1" x14ac:dyDescent="0.25">
      <c r="A125" s="73" t="s">
        <v>60</v>
      </c>
    </row>
    <row r="126" spans="1:1" x14ac:dyDescent="0.25">
      <c r="A126" s="73" t="s">
        <v>161</v>
      </c>
    </row>
    <row r="127" spans="1:1" x14ac:dyDescent="0.25">
      <c r="A127" s="74" t="s">
        <v>88</v>
      </c>
    </row>
    <row r="128" spans="1:1" x14ac:dyDescent="0.25">
      <c r="A128" s="73" t="s">
        <v>235</v>
      </c>
    </row>
    <row r="129" spans="1:1" x14ac:dyDescent="0.25">
      <c r="A129" s="74" t="s">
        <v>211</v>
      </c>
    </row>
    <row r="130" spans="1:1" x14ac:dyDescent="0.25">
      <c r="A130" s="73" t="s">
        <v>89</v>
      </c>
    </row>
    <row r="131" spans="1:1" x14ac:dyDescent="0.25">
      <c r="A131" s="73" t="s">
        <v>80</v>
      </c>
    </row>
    <row r="132" spans="1:1" x14ac:dyDescent="0.25">
      <c r="A132" s="73" t="s">
        <v>72</v>
      </c>
    </row>
    <row r="133" spans="1:1" x14ac:dyDescent="0.25">
      <c r="A133" s="73" t="s">
        <v>187</v>
      </c>
    </row>
    <row r="134" spans="1:1" x14ac:dyDescent="0.25">
      <c r="A134" s="73" t="s">
        <v>178</v>
      </c>
    </row>
    <row r="135" spans="1:1" x14ac:dyDescent="0.25">
      <c r="A135" s="73" t="s">
        <v>69</v>
      </c>
    </row>
    <row r="136" spans="1:1" x14ac:dyDescent="0.25">
      <c r="A136" s="73" t="s">
        <v>208</v>
      </c>
    </row>
    <row r="137" spans="1:1" x14ac:dyDescent="0.25">
      <c r="A137" s="75" t="s">
        <v>40</v>
      </c>
    </row>
    <row r="138" spans="1:1" x14ac:dyDescent="0.25">
      <c r="A138" s="73" t="s">
        <v>44</v>
      </c>
    </row>
    <row r="139" spans="1:1" x14ac:dyDescent="0.25">
      <c r="A139" s="73" t="s">
        <v>51</v>
      </c>
    </row>
    <row r="140" spans="1:1" x14ac:dyDescent="0.25">
      <c r="A140" s="73" t="s">
        <v>212</v>
      </c>
    </row>
    <row r="141" spans="1:1" x14ac:dyDescent="0.25">
      <c r="A141" s="73" t="s">
        <v>91</v>
      </c>
    </row>
    <row r="142" spans="1:1" x14ac:dyDescent="0.25">
      <c r="A142" s="73" t="s">
        <v>199</v>
      </c>
    </row>
    <row r="143" spans="1:1" x14ac:dyDescent="0.25">
      <c r="A143" s="73" t="s">
        <v>62</v>
      </c>
    </row>
    <row r="144" spans="1:1" x14ac:dyDescent="0.25">
      <c r="A144" s="73" t="s">
        <v>184</v>
      </c>
    </row>
    <row r="145" spans="1:1" x14ac:dyDescent="0.25">
      <c r="A145" s="73" t="s">
        <v>97</v>
      </c>
    </row>
    <row r="146" spans="1:1" x14ac:dyDescent="0.25">
      <c r="A146" s="73" t="s">
        <v>175</v>
      </c>
    </row>
    <row r="147" spans="1:1" x14ac:dyDescent="0.25">
      <c r="A147" s="73" t="s">
        <v>61</v>
      </c>
    </row>
    <row r="148" spans="1:1" x14ac:dyDescent="0.25">
      <c r="A148" s="73" t="s">
        <v>47</v>
      </c>
    </row>
    <row r="149" spans="1:1" x14ac:dyDescent="0.25">
      <c r="A149" s="75" t="s">
        <v>38</v>
      </c>
    </row>
    <row r="150" spans="1:1" x14ac:dyDescent="0.25">
      <c r="A150" s="75" t="s">
        <v>172</v>
      </c>
    </row>
    <row r="151" spans="1:1" x14ac:dyDescent="0.25">
      <c r="A151" s="73" t="s">
        <v>170</v>
      </c>
    </row>
    <row r="152" spans="1:1" x14ac:dyDescent="0.25">
      <c r="A152" s="83" t="s">
        <v>182</v>
      </c>
    </row>
    <row r="153" spans="1:1" ht="15" customHeight="1" x14ac:dyDescent="0.25">
      <c r="A153" s="73" t="s">
        <v>180</v>
      </c>
    </row>
    <row r="154" spans="1:1" x14ac:dyDescent="0.25">
      <c r="A154" s="73" t="s">
        <v>195</v>
      </c>
    </row>
    <row r="155" spans="1:1" x14ac:dyDescent="0.25">
      <c r="A155" s="73" t="s">
        <v>63</v>
      </c>
    </row>
    <row r="156" spans="1:1" x14ac:dyDescent="0.25">
      <c r="A156" s="73" t="s">
        <v>37</v>
      </c>
    </row>
    <row r="157" spans="1:1" x14ac:dyDescent="0.25">
      <c r="A157" s="73" t="s">
        <v>43</v>
      </c>
    </row>
    <row r="158" spans="1:1" x14ac:dyDescent="0.25">
      <c r="A158" s="73"/>
    </row>
    <row r="159" spans="1:1" x14ac:dyDescent="0.25">
      <c r="A159" s="75"/>
    </row>
    <row r="160" spans="1:1" x14ac:dyDescent="0.25">
      <c r="A160" s="73"/>
    </row>
  </sheetData>
  <protectedRanges>
    <protectedRange sqref="A7" name="Rozstęp1_3"/>
    <protectedRange sqref="A9" name="Rozstęp1"/>
  </protectedRanges>
  <sortState ref="A1:A177">
    <sortCondition ref="A1:A177"/>
  </sortState>
  <conditionalFormatting sqref="A1:A157">
    <cfRule type="duplicateValues" dxfId="0" priority="7"/>
  </conditionalFormatting>
  <dataValidations count="1">
    <dataValidation type="textLength" operator="equal" allowBlank="1" showInputMessage="1" showErrorMessage="1" sqref="A145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Deklaracja</vt:lpstr>
      <vt:lpstr>Arkusz1</vt:lpstr>
      <vt:lpstr>Deklaracja!Obszar_wydruku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Łuba Agnieszka</dc:creator>
  <cp:lastModifiedBy>Paweł Bartoszewski</cp:lastModifiedBy>
  <cp:lastPrinted>2019-06-14T12:01:03Z</cp:lastPrinted>
  <dcterms:created xsi:type="dcterms:W3CDTF">2018-04-23T05:38:19Z</dcterms:created>
  <dcterms:modified xsi:type="dcterms:W3CDTF">2019-07-31T09:21:57Z</dcterms:modified>
</cp:coreProperties>
</file>