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Zalacznik Nr2" sheetId="1" r:id="rId1"/>
  </sheets>
  <definedNames>
    <definedName name="_xlnm.Print_Area" localSheetId="0">'Zalacznik Nr2'!$A$1:$J$39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D4" authorId="0">
      <text>
        <r>
          <rPr>
            <sz val="8"/>
            <rFont val="Tahoma"/>
            <family val="2"/>
          </rPr>
          <t xml:space="preserve">Proszę podać rok rozpoczęcia eksploatacji jed. kog., formuła sama
ustali właściwą wartość zharm. refer. wart. 
sprawności
</t>
        </r>
      </text>
    </comment>
  </commentList>
</comments>
</file>

<file path=xl/sharedStrings.xml><?xml version="1.0" encoding="utf-8"?>
<sst xmlns="http://schemas.openxmlformats.org/spreadsheetml/2006/main" count="93" uniqueCount="63">
  <si>
    <t>Węgiel kamienny</t>
  </si>
  <si>
    <t>Węgiel brunatny</t>
  </si>
  <si>
    <t>Koks</t>
  </si>
  <si>
    <t>Torf</t>
  </si>
  <si>
    <t>Nieodnawialne odpady komunlane i przemysłowe</t>
  </si>
  <si>
    <t>Olej napędowy</t>
  </si>
  <si>
    <t>Olej opałowy</t>
  </si>
  <si>
    <t>LPG</t>
  </si>
  <si>
    <t>Odpady ulegajace biodegradacji</t>
  </si>
  <si>
    <t>Gaz ziemny</t>
  </si>
  <si>
    <t>Gaz koksowniczy</t>
  </si>
  <si>
    <t>Gaz wielkopiecowy</t>
  </si>
  <si>
    <t>Załącznik Nr 2</t>
  </si>
  <si>
    <t>Rodzaj paliwa</t>
  </si>
  <si>
    <t>Kod cyfrowy</t>
  </si>
  <si>
    <t>(wszystkie dane podajemy z dokładnością do trzech miejsc po przecinku)</t>
  </si>
  <si>
    <t>Energia chemiczna zużytego paliwa</t>
  </si>
  <si>
    <t>RAZEM</t>
  </si>
  <si>
    <t xml:space="preserve"> [GJ]</t>
  </si>
  <si>
    <t>[GJ/GJ]</t>
  </si>
  <si>
    <t xml:space="preserve">Ilość                                      </t>
  </si>
  <si>
    <t xml:space="preserve">Wartość opałowa </t>
  </si>
  <si>
    <t>[kJ/kg lub kJ/m3]</t>
  </si>
  <si>
    <t>[%]</t>
  </si>
  <si>
    <t>Zharm. ref. wart. spraw. dla wytwarzania rozdz. ener. elektr.</t>
  </si>
  <si>
    <t>Zharmonizowana ref. wartość sprawności dla wytwarzania rozdz. ciepła użytk.</t>
  </si>
  <si>
    <t>Podpis Wnioskodawcy/ Pełnomocnika</t>
  </si>
  <si>
    <t>…………………………………………..………………..…………………..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</si>
  <si>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</si>
  <si>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</si>
  <si>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</si>
  <si>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</si>
  <si>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</si>
  <si>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</si>
  <si>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</si>
  <si>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</si>
  <si>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</si>
  <si>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Okres sprawozdawczy:</t>
  </si>
  <si>
    <t xml:space="preserve">UWAGA:           </t>
  </si>
  <si>
    <t xml:space="preserve">Udział energii chem. i-tego rodzaju paliwa          w całk. ilości energii chemicznej paliw </t>
  </si>
  <si>
    <t>Rok rozpoczęcia eksploatacji jednostki kogeneracji:</t>
  </si>
  <si>
    <t>[Mg lub tys. m3]</t>
  </si>
  <si>
    <t>gorąca woda</t>
  </si>
  <si>
    <t>para wodna</t>
  </si>
  <si>
    <t xml:space="preserve"> gorąca woda</t>
  </si>
  <si>
    <t>bezp. wykorz. ciepła spalin</t>
  </si>
  <si>
    <t>Sucha biomasa drzewna</t>
  </si>
  <si>
    <t>Sucha biomasa "agro"</t>
  </si>
  <si>
    <t>Inna biomasa stała drzewna</t>
  </si>
  <si>
    <t>Inna biomasa stała "agro"</t>
  </si>
  <si>
    <t>Ług czarny</t>
  </si>
  <si>
    <t>Biopaliwa ciekłe</t>
  </si>
  <si>
    <t>Nieodnawialne odpady płynne</t>
  </si>
  <si>
    <t>Odpady płynne ulegajace biodegradacji</t>
  </si>
  <si>
    <t>Inne produkty naftowe</t>
  </si>
  <si>
    <t>Gazy rafineryjne</t>
  </si>
  <si>
    <t>Biogaz uzyskany w wynik. fermentacji beztlen.</t>
  </si>
  <si>
    <t>Inne gazy odzyskiwane</t>
  </si>
  <si>
    <t>(10)</t>
  </si>
  <si>
    <t xml:space="preserve">1 stycznia 2016 r. - 31 stycznia 2016 r. </t>
  </si>
  <si>
    <t>od 2016</t>
  </si>
  <si>
    <t>do 2015</t>
  </si>
  <si>
    <t>Tabela nr 2. Dane dotyczące paliw zużytych w jednostce kogeneracji.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</si>
</sst>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[$-415]d\ mmmm\ yyyy;@"/>
    <numFmt numFmtId="166" formatCode="[$-415]d\ mmmm\ yyyy"/>
  </numFmts>
  <fonts count="53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i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164" fontId="2" fillId="33" borderId="10" xfId="0" applyNumberFormat="1" applyFont="1" applyFill="1" applyBorder="1" applyAlignment="1" applyProtection="1">
      <alignment horizontal="center" vertical="center"/>
      <protection locked="0"/>
    </xf>
    <xf numFmtId="164" fontId="0" fillId="34" borderId="11" xfId="0" applyNumberFormat="1" applyFont="1" applyFill="1" applyBorder="1" applyAlignment="1" applyProtection="1">
      <alignment horizontal="center" vertical="center"/>
      <protection/>
    </xf>
    <xf numFmtId="164" fontId="0" fillId="34" borderId="12" xfId="0" applyNumberFormat="1" applyFont="1" applyFill="1" applyBorder="1" applyAlignment="1" applyProtection="1">
      <alignment horizontal="center" vertical="center"/>
      <protection/>
    </xf>
    <xf numFmtId="164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164" fontId="0" fillId="34" borderId="13" xfId="0" applyNumberFormat="1" applyFont="1" applyFill="1" applyBorder="1" applyAlignment="1" applyProtection="1">
      <alignment horizontal="center" vertical="center"/>
      <protection/>
    </xf>
    <xf numFmtId="164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164" fontId="0" fillId="34" borderId="14" xfId="0" applyNumberFormat="1" applyFont="1" applyFill="1" applyBorder="1" applyAlignment="1" applyProtection="1">
      <alignment horizontal="center" vertical="center"/>
      <protection/>
    </xf>
    <xf numFmtId="164" fontId="0" fillId="33" borderId="14" xfId="0" applyNumberFormat="1" applyFont="1" applyFill="1" applyBorder="1" applyAlignment="1" applyProtection="1">
      <alignment horizontal="center" vertical="center"/>
      <protection locked="0"/>
    </xf>
    <xf numFmtId="164" fontId="0" fillId="33" borderId="13" xfId="0" applyNumberFormat="1" applyFont="1" applyFill="1" applyBorder="1" applyAlignment="1" applyProtection="1">
      <alignment horizontal="center" vertical="center"/>
      <protection locked="0"/>
    </xf>
    <xf numFmtId="164" fontId="0" fillId="33" borderId="10" xfId="0" applyNumberFormat="1" applyFont="1" applyFill="1" applyBorder="1" applyAlignment="1" applyProtection="1">
      <alignment horizontal="center" vertical="center"/>
      <protection locked="0"/>
    </xf>
    <xf numFmtId="164" fontId="0" fillId="33" borderId="15" xfId="0" applyNumberFormat="1" applyFont="1" applyFill="1" applyBorder="1" applyAlignment="1" applyProtection="1">
      <alignment horizontal="center" vertical="center"/>
      <protection locked="0"/>
    </xf>
    <xf numFmtId="164" fontId="0" fillId="34" borderId="15" xfId="0" applyNumberFormat="1" applyFont="1" applyFill="1" applyBorder="1" applyAlignment="1" applyProtection="1">
      <alignment horizontal="center" vertical="center"/>
      <protection/>
    </xf>
    <xf numFmtId="164" fontId="0" fillId="34" borderId="16" xfId="0" applyNumberFormat="1" applyFont="1" applyFill="1" applyBorder="1" applyAlignment="1" applyProtection="1">
      <alignment horizontal="center" vertical="center"/>
      <protection/>
    </xf>
    <xf numFmtId="164" fontId="0" fillId="34" borderId="10" xfId="0" applyNumberFormat="1" applyFont="1" applyFill="1" applyBorder="1" applyAlignment="1" applyProtection="1">
      <alignment horizontal="center" vertical="center"/>
      <protection/>
    </xf>
    <xf numFmtId="164" fontId="0" fillId="34" borderId="17" xfId="0" applyNumberFormat="1" applyFont="1" applyFill="1" applyBorder="1" applyAlignment="1" applyProtection="1">
      <alignment horizontal="center" vertical="center"/>
      <protection/>
    </xf>
    <xf numFmtId="4" fontId="0" fillId="34" borderId="10" xfId="0" applyNumberFormat="1" applyFont="1" applyFill="1" applyBorder="1" applyAlignment="1" applyProtection="1">
      <alignment horizontal="center" vertical="center"/>
      <protection hidden="1"/>
    </xf>
    <xf numFmtId="4" fontId="0" fillId="34" borderId="13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0" fillId="34" borderId="0" xfId="0" applyFont="1" applyFill="1" applyAlignment="1" applyProtection="1">
      <alignment horizontal="right" vertical="center"/>
      <protection hidden="1"/>
    </xf>
    <xf numFmtId="0" fontId="11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/>
    </xf>
    <xf numFmtId="0" fontId="5" fillId="34" borderId="0" xfId="0" applyFont="1" applyFill="1" applyAlignment="1" applyProtection="1">
      <alignment vertical="center" wrapText="1"/>
      <protection/>
    </xf>
    <xf numFmtId="165" fontId="2" fillId="34" borderId="0" xfId="0" applyNumberFormat="1" applyFont="1" applyFill="1" applyAlignment="1" applyProtection="1">
      <alignment horizontal="center" vertical="center" wrapText="1"/>
      <protection/>
    </xf>
    <xf numFmtId="1" fontId="6" fillId="34" borderId="0" xfId="0" applyNumberFormat="1" applyFont="1" applyFill="1" applyAlignment="1" applyProtection="1">
      <alignment horizontal="left"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5" fillId="34" borderId="18" xfId="0" applyFont="1" applyFill="1" applyBorder="1" applyAlignment="1" applyProtection="1">
      <alignment vertical="center" wrapText="1"/>
      <protection/>
    </xf>
    <xf numFmtId="0" fontId="0" fillId="34" borderId="0" xfId="0" applyFont="1" applyFill="1" applyAlignment="1" applyProtection="1">
      <alignment/>
      <protection/>
    </xf>
    <xf numFmtId="0" fontId="4" fillId="35" borderId="19" xfId="51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horizontal="center" vertical="center"/>
      <protection/>
    </xf>
    <xf numFmtId="0" fontId="8" fillId="34" borderId="19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0" fontId="5" fillId="34" borderId="0" xfId="0" applyFont="1" applyFill="1" applyAlignment="1" applyProtection="1">
      <alignment/>
      <protection/>
    </xf>
    <xf numFmtId="0" fontId="10" fillId="0" borderId="10" xfId="0" applyFont="1" applyBorder="1" applyAlignment="1" applyProtection="1" quotePrefix="1">
      <alignment horizontal="center" vertical="center"/>
      <protection/>
    </xf>
    <xf numFmtId="0" fontId="10" fillId="0" borderId="10" xfId="0" applyFont="1" applyBorder="1" applyAlignment="1" applyProtection="1" quotePrefix="1">
      <alignment horizontal="center" vertical="center" wrapText="1"/>
      <protection/>
    </xf>
    <xf numFmtId="0" fontId="11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 horizontal="right"/>
      <protection/>
    </xf>
    <xf numFmtId="0" fontId="13" fillId="0" borderId="10" xfId="0" applyFont="1" applyBorder="1" applyAlignment="1" applyProtection="1">
      <alignment horizontal="center" wrapText="1"/>
      <protection/>
    </xf>
    <xf numFmtId="0" fontId="0" fillId="34" borderId="20" xfId="0" applyFont="1" applyFill="1" applyBorder="1" applyAlignment="1" applyProtection="1">
      <alignment horizontal="right" vertical="center"/>
      <protection/>
    </xf>
    <xf numFmtId="2" fontId="13" fillId="0" borderId="10" xfId="0" applyNumberFormat="1" applyFont="1" applyBorder="1" applyAlignment="1" applyProtection="1">
      <alignment horizontal="center" wrapText="1"/>
      <protection/>
    </xf>
    <xf numFmtId="2" fontId="5" fillId="34" borderId="10" xfId="0" applyNumberFormat="1" applyFont="1" applyFill="1" applyBorder="1" applyAlignment="1" applyProtection="1">
      <alignment vertical="center" wrapText="1"/>
      <protection/>
    </xf>
    <xf numFmtId="0" fontId="0" fillId="34" borderId="21" xfId="0" applyFont="1" applyFill="1" applyBorder="1" applyAlignment="1" applyProtection="1">
      <alignment horizontal="right" vertical="center"/>
      <protection/>
    </xf>
    <xf numFmtId="2" fontId="5" fillId="34" borderId="10" xfId="0" applyNumberFormat="1" applyFont="1" applyFill="1" applyBorder="1" applyAlignment="1" applyProtection="1">
      <alignment/>
      <protection/>
    </xf>
    <xf numFmtId="0" fontId="0" fillId="34" borderId="22" xfId="0" applyFont="1" applyFill="1" applyBorder="1" applyAlignment="1" applyProtection="1">
      <alignment horizontal="right" vertical="center"/>
      <protection/>
    </xf>
    <xf numFmtId="0" fontId="0" fillId="34" borderId="23" xfId="0" applyFont="1" applyFill="1" applyBorder="1" applyAlignment="1" applyProtection="1">
      <alignment horizontal="right"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left"/>
      <protection/>
    </xf>
    <xf numFmtId="164" fontId="2" fillId="34" borderId="0" xfId="0" applyNumberFormat="1" applyFont="1" applyFill="1" applyBorder="1" applyAlignment="1" applyProtection="1">
      <alignment horizontal="right"/>
      <protection/>
    </xf>
    <xf numFmtId="0" fontId="7" fillId="34" borderId="0" xfId="0" applyFont="1" applyFill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right" vertical="center"/>
      <protection locked="0"/>
    </xf>
    <xf numFmtId="0" fontId="2" fillId="34" borderId="0" xfId="0" applyFont="1" applyFill="1" applyAlignment="1" applyProtection="1">
      <alignment horizontal="right"/>
      <protection locked="0"/>
    </xf>
    <xf numFmtId="0" fontId="2" fillId="34" borderId="0" xfId="0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right" vertical="center"/>
      <protection locked="0"/>
    </xf>
    <xf numFmtId="0" fontId="2" fillId="34" borderId="0" xfId="0" applyFont="1" applyFill="1" applyAlignment="1" applyProtection="1">
      <alignment horizontal="right" vertical="center"/>
      <protection/>
    </xf>
    <xf numFmtId="0" fontId="2" fillId="34" borderId="0" xfId="0" applyFont="1" applyFill="1" applyAlignment="1" applyProtection="1">
      <alignment horizontal="right"/>
      <protection/>
    </xf>
    <xf numFmtId="1" fontId="2" fillId="33" borderId="24" xfId="0" applyNumberFormat="1" applyFont="1" applyFill="1" applyBorder="1" applyAlignment="1" applyProtection="1">
      <alignment horizontal="center"/>
      <protection locked="0"/>
    </xf>
    <xf numFmtId="0" fontId="7" fillId="34" borderId="25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4" fillId="34" borderId="10" xfId="51" applyFont="1" applyFill="1" applyBorder="1" applyAlignment="1" applyProtection="1">
      <alignment horizontal="left" vertical="center"/>
      <protection locked="0"/>
    </xf>
    <xf numFmtId="0" fontId="4" fillId="34" borderId="14" xfId="51" applyFont="1" applyFill="1" applyBorder="1" applyAlignment="1" applyProtection="1">
      <alignment horizontal="left" vertical="center"/>
      <protection locked="0"/>
    </xf>
    <xf numFmtId="0" fontId="4" fillId="34" borderId="13" xfId="51" applyFont="1" applyFill="1" applyBorder="1" applyAlignment="1" applyProtection="1">
      <alignment horizontal="left" vertical="center"/>
      <protection locked="0"/>
    </xf>
    <xf numFmtId="0" fontId="8" fillId="34" borderId="26" xfId="0" applyFont="1" applyFill="1" applyBorder="1" applyAlignment="1" applyProtection="1">
      <alignment horizontal="center" vertical="center" wrapText="1"/>
      <protection/>
    </xf>
    <xf numFmtId="0" fontId="0" fillId="34" borderId="27" xfId="0" applyFont="1" applyFill="1" applyBorder="1" applyAlignment="1" applyProtection="1">
      <alignment horizontal="right" vertical="center"/>
      <protection/>
    </xf>
    <xf numFmtId="0" fontId="2" fillId="34" borderId="15" xfId="0" applyFont="1" applyFill="1" applyBorder="1" applyAlignment="1" applyProtection="1">
      <alignment horizontal="left" vertical="center" wrapText="1"/>
      <protection locked="0"/>
    </xf>
    <xf numFmtId="164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164" fontId="0" fillId="34" borderId="28" xfId="0" applyNumberFormat="1" applyFont="1" applyFill="1" applyBorder="1" applyAlignment="1" applyProtection="1">
      <alignment horizontal="center" vertical="center"/>
      <protection/>
    </xf>
    <xf numFmtId="164" fontId="2" fillId="34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51" applyFont="1" applyFill="1" applyBorder="1" applyAlignment="1" applyProtection="1">
      <alignment horizontal="left" vertical="center"/>
      <protection locked="0"/>
    </xf>
    <xf numFmtId="164" fontId="0" fillId="33" borderId="31" xfId="0" applyNumberFormat="1" applyFont="1" applyFill="1" applyBorder="1" applyAlignment="1" applyProtection="1">
      <alignment horizontal="center" vertical="center"/>
      <protection locked="0"/>
    </xf>
    <xf numFmtId="164" fontId="0" fillId="33" borderId="32" xfId="0" applyNumberFormat="1" applyFont="1" applyFill="1" applyBorder="1" applyAlignment="1" applyProtection="1">
      <alignment horizontal="center" vertical="center"/>
      <protection locked="0"/>
    </xf>
    <xf numFmtId="164" fontId="0" fillId="34" borderId="31" xfId="0" applyNumberFormat="1" applyFont="1" applyFill="1" applyBorder="1" applyAlignment="1" applyProtection="1">
      <alignment horizontal="center" vertical="center"/>
      <protection/>
    </xf>
    <xf numFmtId="164" fontId="0" fillId="34" borderId="33" xfId="0" applyNumberFormat="1" applyFont="1" applyFill="1" applyBorder="1" applyAlignment="1" applyProtection="1">
      <alignment horizontal="center" vertical="center"/>
      <protection/>
    </xf>
    <xf numFmtId="4" fontId="0" fillId="33" borderId="31" xfId="0" applyNumberFormat="1" applyFont="1" applyFill="1" applyBorder="1" applyAlignment="1" applyProtection="1">
      <alignment horizontal="center" vertical="center"/>
      <protection locked="0"/>
    </xf>
    <xf numFmtId="0" fontId="15" fillId="34" borderId="0" xfId="51" applyFont="1" applyFill="1" applyBorder="1" applyAlignment="1" applyProtection="1">
      <alignment horizontal="right"/>
      <protection/>
    </xf>
    <xf numFmtId="4" fontId="0" fillId="34" borderId="11" xfId="0" applyNumberFormat="1" applyFont="1" applyFill="1" applyBorder="1" applyAlignment="1" applyProtection="1">
      <alignment horizontal="center" vertical="center"/>
      <protection hidden="1"/>
    </xf>
    <xf numFmtId="2" fontId="13" fillId="0" borderId="34" xfId="0" applyNumberFormat="1" applyFont="1" applyBorder="1" applyAlignment="1" applyProtection="1">
      <alignment horizontal="center" wrapText="1"/>
      <protection/>
    </xf>
    <xf numFmtId="0" fontId="0" fillId="36" borderId="0" xfId="0" applyFill="1" applyAlignment="1" applyProtection="1">
      <alignment/>
      <protection/>
    </xf>
    <xf numFmtId="0" fontId="0" fillId="36" borderId="0" xfId="0" applyFill="1" applyAlignment="1" applyProtection="1">
      <alignment horizontal="center" vertical="center"/>
      <protection/>
    </xf>
    <xf numFmtId="0" fontId="0" fillId="36" borderId="0" xfId="0" applyFill="1" applyAlignment="1" applyProtection="1">
      <alignment vertical="center"/>
      <protection hidden="1"/>
    </xf>
    <xf numFmtId="0" fontId="11" fillId="36" borderId="0" xfId="0" applyFont="1" applyFill="1" applyAlignment="1" applyProtection="1">
      <alignment/>
      <protection hidden="1"/>
    </xf>
    <xf numFmtId="2" fontId="13" fillId="36" borderId="0" xfId="0" applyNumberFormat="1" applyFont="1" applyFill="1" applyBorder="1" applyAlignment="1" applyProtection="1">
      <alignment horizontal="center" wrapText="1"/>
      <protection/>
    </xf>
    <xf numFmtId="0" fontId="0" fillId="36" borderId="0" xfId="0" applyFill="1" applyAlignment="1" applyProtection="1">
      <alignment vertical="center"/>
      <protection/>
    </xf>
    <xf numFmtId="2" fontId="51" fillId="0" borderId="10" xfId="0" applyNumberFormat="1" applyFont="1" applyBorder="1" applyAlignment="1" applyProtection="1">
      <alignment horizontal="center" wrapText="1"/>
      <protection/>
    </xf>
    <xf numFmtId="4" fontId="0" fillId="33" borderId="35" xfId="0" applyNumberFormat="1" applyFont="1" applyFill="1" applyBorder="1" applyAlignment="1" applyProtection="1">
      <alignment horizontal="center" vertical="center"/>
      <protection locked="0"/>
    </xf>
    <xf numFmtId="4" fontId="0" fillId="33" borderId="36" xfId="0" applyNumberFormat="1" applyFont="1" applyFill="1" applyBorder="1" applyAlignment="1" applyProtection="1">
      <alignment horizontal="center" vertical="center"/>
      <protection locked="0"/>
    </xf>
    <xf numFmtId="0" fontId="2" fillId="34" borderId="37" xfId="0" applyFont="1" applyFill="1" applyBorder="1" applyAlignment="1" applyProtection="1">
      <alignment horizontal="right" vertical="center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center"/>
      <protection/>
    </xf>
    <xf numFmtId="165" fontId="2" fillId="34" borderId="0" xfId="0" applyNumberFormat="1" applyFont="1" applyFill="1" applyAlignment="1" applyProtection="1">
      <alignment horizontal="right" vertical="center" wrapText="1"/>
      <protection/>
    </xf>
    <xf numFmtId="0" fontId="4" fillId="35" borderId="19" xfId="51" applyFont="1" applyFill="1" applyBorder="1" applyAlignment="1" applyProtection="1">
      <alignment horizontal="center" vertical="center" wrapText="1"/>
      <protection/>
    </xf>
    <xf numFmtId="0" fontId="4" fillId="35" borderId="19" xfId="51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horizontal="center" vertical="center" wrapText="1"/>
      <protection/>
    </xf>
    <xf numFmtId="0" fontId="2" fillId="34" borderId="38" xfId="0" applyFont="1" applyFill="1" applyBorder="1" applyAlignment="1" applyProtection="1">
      <alignment horizontal="center" vertical="center" wrapText="1"/>
      <protection/>
    </xf>
    <xf numFmtId="0" fontId="2" fillId="34" borderId="37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Alignment="1" applyProtection="1">
      <alignment horizontal="right" vertical="center"/>
      <protection/>
    </xf>
    <xf numFmtId="0" fontId="52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39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2" fillId="34" borderId="40" xfId="0" applyFont="1" applyFill="1" applyBorder="1" applyAlignment="1" applyProtection="1">
      <alignment horizontal="center" vertical="center"/>
      <protection/>
    </xf>
    <xf numFmtId="0" fontId="2" fillId="34" borderId="41" xfId="0" applyFont="1" applyFill="1" applyBorder="1" applyAlignment="1" applyProtection="1">
      <alignment horizontal="center" vertical="center"/>
      <protection/>
    </xf>
    <xf numFmtId="0" fontId="2" fillId="34" borderId="42" xfId="0" applyFont="1" applyFill="1" applyBorder="1" applyAlignment="1" applyProtection="1">
      <alignment horizontal="center" vertical="center"/>
      <protection/>
    </xf>
    <xf numFmtId="0" fontId="6" fillId="34" borderId="43" xfId="0" applyFont="1" applyFill="1" applyBorder="1" applyAlignment="1" applyProtection="1">
      <alignment horizontal="left" vertical="center" wrapText="1"/>
      <protection/>
    </xf>
    <xf numFmtId="0" fontId="6" fillId="34" borderId="44" xfId="0" applyFont="1" applyFill="1" applyBorder="1" applyAlignment="1" applyProtection="1">
      <alignment horizontal="left" vertical="center" wrapText="1"/>
      <protection/>
    </xf>
    <xf numFmtId="0" fontId="6" fillId="34" borderId="45" xfId="0" applyFont="1" applyFill="1" applyBorder="1" applyAlignment="1" applyProtection="1">
      <alignment horizontal="left" vertical="center" wrapText="1"/>
      <protection/>
    </xf>
    <xf numFmtId="0" fontId="12" fillId="34" borderId="0" xfId="0" applyFont="1" applyFill="1" applyAlignment="1" applyProtection="1">
      <alignment horizontal="center" vertical="top"/>
      <protection/>
    </xf>
    <xf numFmtId="0" fontId="0" fillId="34" borderId="46" xfId="0" applyFont="1" applyFill="1" applyBorder="1" applyAlignment="1" applyProtection="1">
      <alignment horizontal="center" vertical="center"/>
      <protection/>
    </xf>
    <xf numFmtId="0" fontId="0" fillId="34" borderId="47" xfId="0" applyFont="1" applyFill="1" applyBorder="1" applyAlignment="1" applyProtection="1">
      <alignment horizontal="center" vertical="center"/>
      <protection/>
    </xf>
    <xf numFmtId="0" fontId="0" fillId="34" borderId="48" xfId="0" applyFont="1" applyFill="1" applyBorder="1" applyAlignment="1" applyProtection="1">
      <alignment horizontal="center" vertical="center"/>
      <protection/>
    </xf>
    <xf numFmtId="0" fontId="0" fillId="34" borderId="49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 horizontal="center" vertical="center"/>
      <protection/>
    </xf>
    <xf numFmtId="0" fontId="0" fillId="34" borderId="50" xfId="0" applyFont="1" applyFill="1" applyBorder="1" applyAlignment="1" applyProtection="1">
      <alignment horizontal="center" vertical="center"/>
      <protection/>
    </xf>
    <xf numFmtId="0" fontId="0" fillId="34" borderId="51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RodzajCHP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PageLayoutView="0" workbookViewId="0" topLeftCell="A1">
      <selection activeCell="E2" sqref="E2:I2"/>
    </sheetView>
  </sheetViews>
  <sheetFormatPr defaultColWidth="9.140625" defaultRowHeight="12.75"/>
  <cols>
    <col min="1" max="1" width="7.8515625" style="24" customWidth="1"/>
    <col min="2" max="2" width="46.421875" style="24" customWidth="1"/>
    <col min="3" max="3" width="16.28125" style="24" customWidth="1"/>
    <col min="4" max="4" width="17.28125" style="24" customWidth="1"/>
    <col min="5" max="5" width="18.8515625" style="24" customWidth="1"/>
    <col min="6" max="6" width="20.57421875" style="24" customWidth="1"/>
    <col min="7" max="7" width="15.421875" style="24" customWidth="1"/>
    <col min="8" max="8" width="17.57421875" style="24" customWidth="1"/>
    <col min="9" max="9" width="14.57421875" style="24" customWidth="1"/>
    <col min="10" max="10" width="14.28125" style="24" customWidth="1"/>
    <col min="11" max="11" width="9.140625" style="24" customWidth="1"/>
    <col min="12" max="12" width="9.140625" style="24" hidden="1" customWidth="1"/>
    <col min="13" max="13" width="10.8515625" style="24" hidden="1" customWidth="1"/>
    <col min="14" max="14" width="7.421875" style="24" hidden="1" customWidth="1"/>
    <col min="15" max="15" width="9.140625" style="84" customWidth="1"/>
    <col min="16" max="21" width="9.140625" style="24" customWidth="1"/>
    <col min="22" max="22" width="47.7109375" style="24" bestFit="1" customWidth="1"/>
    <col min="23" max="16384" width="9.140625" style="24" customWidth="1"/>
  </cols>
  <sheetData>
    <row r="1" ht="12.75">
      <c r="J1" s="81" t="s">
        <v>12</v>
      </c>
    </row>
    <row r="2" spans="2:9" ht="16.5" customHeight="1">
      <c r="B2" s="103" t="s">
        <v>37</v>
      </c>
      <c r="C2" s="103"/>
      <c r="D2" s="57"/>
      <c r="E2" s="94" t="s">
        <v>59</v>
      </c>
      <c r="F2" s="94"/>
      <c r="G2" s="94"/>
      <c r="H2" s="94"/>
      <c r="I2" s="94"/>
    </row>
    <row r="3" spans="1:8" ht="13.5" customHeight="1" thickBot="1">
      <c r="A3" s="25"/>
      <c r="B3" s="26"/>
      <c r="C3" s="26"/>
      <c r="D3" s="26"/>
      <c r="E3" s="26"/>
      <c r="F3" s="26"/>
      <c r="G3" s="26"/>
      <c r="H3" s="26"/>
    </row>
    <row r="4" spans="1:8" ht="15.75" customHeight="1">
      <c r="A4" s="25"/>
      <c r="B4" s="96" t="s">
        <v>40</v>
      </c>
      <c r="C4" s="96"/>
      <c r="D4" s="61">
        <v>2016</v>
      </c>
      <c r="E4" s="27">
        <f>IF(D4&lt;2016,"Ten zestaw załączników dot. jednostek, które rozpoczęły eksploatację od 2016 roku.","")</f>
      </c>
      <c r="F4" s="26"/>
      <c r="G4" s="26"/>
      <c r="H4" s="26"/>
    </row>
    <row r="5" spans="1:8" ht="18" customHeight="1">
      <c r="A5" s="25"/>
      <c r="B5" s="26"/>
      <c r="C5" s="26"/>
      <c r="D5" s="26"/>
      <c r="E5" s="26"/>
      <c r="F5" s="26"/>
      <c r="G5" s="26"/>
      <c r="H5" s="26"/>
    </row>
    <row r="6" spans="1:4" ht="18" customHeight="1" thickBot="1">
      <c r="A6" s="28" t="s">
        <v>62</v>
      </c>
      <c r="B6" s="29"/>
      <c r="C6" s="30"/>
      <c r="D6" s="30"/>
    </row>
    <row r="7" spans="1:15" s="33" customFormat="1" ht="44.25" customHeight="1" thickBot="1">
      <c r="A7" s="97" t="s">
        <v>14</v>
      </c>
      <c r="B7" s="98" t="s">
        <v>13</v>
      </c>
      <c r="C7" s="97" t="s">
        <v>21</v>
      </c>
      <c r="D7" s="97" t="s">
        <v>20</v>
      </c>
      <c r="E7" s="99" t="s">
        <v>16</v>
      </c>
      <c r="F7" s="99" t="s">
        <v>39</v>
      </c>
      <c r="G7" s="99" t="s">
        <v>24</v>
      </c>
      <c r="H7" s="100" t="s">
        <v>25</v>
      </c>
      <c r="I7" s="101"/>
      <c r="J7" s="102"/>
      <c r="O7" s="85"/>
    </row>
    <row r="8" spans="1:15" s="33" customFormat="1" ht="27" customHeight="1" thickBot="1">
      <c r="A8" s="97"/>
      <c r="B8" s="98"/>
      <c r="C8" s="97"/>
      <c r="D8" s="97"/>
      <c r="E8" s="99"/>
      <c r="F8" s="99"/>
      <c r="G8" s="99"/>
      <c r="H8" s="34" t="s">
        <v>42</v>
      </c>
      <c r="I8" s="69" t="s">
        <v>43</v>
      </c>
      <c r="J8" s="34" t="s">
        <v>45</v>
      </c>
      <c r="O8" s="85"/>
    </row>
    <row r="9" spans="1:21" s="36" customFormat="1" ht="17.25" customHeight="1" thickBot="1">
      <c r="A9" s="97"/>
      <c r="B9" s="98"/>
      <c r="C9" s="31" t="s">
        <v>22</v>
      </c>
      <c r="D9" s="31" t="s">
        <v>41</v>
      </c>
      <c r="E9" s="32" t="s">
        <v>18</v>
      </c>
      <c r="F9" s="32" t="s">
        <v>19</v>
      </c>
      <c r="G9" s="35" t="s">
        <v>23</v>
      </c>
      <c r="H9" s="35" t="s">
        <v>23</v>
      </c>
      <c r="I9" s="35" t="s">
        <v>23</v>
      </c>
      <c r="J9" s="35" t="s">
        <v>23</v>
      </c>
      <c r="L9" s="19">
        <f>IF(D4&lt;2006,1,N9-1)</f>
        <v>0</v>
      </c>
      <c r="M9" s="55">
        <v>2016</v>
      </c>
      <c r="N9" s="58">
        <v>1</v>
      </c>
      <c r="O9" s="86"/>
      <c r="P9" s="38">
        <v>0</v>
      </c>
      <c r="Q9" s="38">
        <v>1</v>
      </c>
      <c r="R9" s="33"/>
      <c r="S9" s="105" t="s">
        <v>25</v>
      </c>
      <c r="T9" s="106"/>
      <c r="U9" s="106"/>
    </row>
    <row r="10" spans="1:21" s="41" customFormat="1" ht="15.75" customHeight="1">
      <c r="A10" s="39" t="s">
        <v>28</v>
      </c>
      <c r="B10" s="40" t="s">
        <v>29</v>
      </c>
      <c r="C10" s="39" t="s">
        <v>30</v>
      </c>
      <c r="D10" s="39" t="s">
        <v>31</v>
      </c>
      <c r="E10" s="39" t="s">
        <v>32</v>
      </c>
      <c r="F10" s="40" t="s">
        <v>33</v>
      </c>
      <c r="G10" s="39" t="s">
        <v>34</v>
      </c>
      <c r="H10" s="39" t="s">
        <v>35</v>
      </c>
      <c r="I10" s="40" t="s">
        <v>36</v>
      </c>
      <c r="J10" s="40" t="s">
        <v>58</v>
      </c>
      <c r="L10" s="21"/>
      <c r="M10" s="56">
        <v>2017</v>
      </c>
      <c r="N10" s="22"/>
      <c r="O10" s="87"/>
      <c r="P10" s="43" t="s">
        <v>61</v>
      </c>
      <c r="Q10" s="43" t="s">
        <v>60</v>
      </c>
      <c r="R10" s="33"/>
      <c r="S10" s="62" t="s">
        <v>44</v>
      </c>
      <c r="T10" s="63" t="s">
        <v>43</v>
      </c>
      <c r="U10" s="63" t="s">
        <v>45</v>
      </c>
    </row>
    <row r="11" spans="1:22" ht="18" customHeight="1">
      <c r="A11" s="44">
        <v>1</v>
      </c>
      <c r="B11" s="64" t="s">
        <v>0</v>
      </c>
      <c r="C11" s="1"/>
      <c r="D11" s="11">
        <v>0</v>
      </c>
      <c r="E11" s="2">
        <f>ROUND(C11*D11/1000,3)</f>
        <v>0</v>
      </c>
      <c r="F11" s="3" t="e">
        <f>E11/E36</f>
        <v>#DIV/0!</v>
      </c>
      <c r="G11" s="17">
        <f>IF(D4&gt;=2016,Q11,P11)</f>
        <v>44.2</v>
      </c>
      <c r="H11" s="114"/>
      <c r="I11" s="115"/>
      <c r="J11" s="116"/>
      <c r="L11" s="23"/>
      <c r="M11" s="55">
        <v>2018</v>
      </c>
      <c r="N11" s="20"/>
      <c r="O11" s="88"/>
      <c r="P11" s="83">
        <v>44.2</v>
      </c>
      <c r="Q11" s="83">
        <v>44.2</v>
      </c>
      <c r="R11" s="36"/>
      <c r="S11" s="46">
        <v>88</v>
      </c>
      <c r="T11" s="46">
        <f>S11-5</f>
        <v>83</v>
      </c>
      <c r="U11" s="46">
        <v>80</v>
      </c>
      <c r="V11" s="64" t="s">
        <v>0</v>
      </c>
    </row>
    <row r="12" spans="1:22" ht="18" customHeight="1">
      <c r="A12" s="47">
        <v>2</v>
      </c>
      <c r="B12" s="65" t="s">
        <v>1</v>
      </c>
      <c r="C12" s="1"/>
      <c r="D12" s="11">
        <v>0</v>
      </c>
      <c r="E12" s="2">
        <f>ROUND(C12*D12/1000,3)</f>
        <v>0</v>
      </c>
      <c r="F12" s="3" t="e">
        <f>E12/E36</f>
        <v>#DIV/0!</v>
      </c>
      <c r="G12" s="17">
        <f>IF(D4&gt;=2016,Q12,P12)</f>
        <v>41.8</v>
      </c>
      <c r="H12" s="117"/>
      <c r="I12" s="118"/>
      <c r="J12" s="119"/>
      <c r="L12" s="23"/>
      <c r="M12" s="56"/>
      <c r="N12" s="22"/>
      <c r="O12" s="88"/>
      <c r="P12" s="83">
        <v>41.8</v>
      </c>
      <c r="Q12" s="83">
        <v>41.8</v>
      </c>
      <c r="R12" s="41"/>
      <c r="S12" s="46">
        <v>86</v>
      </c>
      <c r="T12" s="46">
        <f aca="true" t="shared" si="0" ref="T12:T34">S12-5</f>
        <v>81</v>
      </c>
      <c r="U12" s="48">
        <v>78</v>
      </c>
      <c r="V12" s="65" t="s">
        <v>1</v>
      </c>
    </row>
    <row r="13" spans="1:22" ht="18" customHeight="1">
      <c r="A13" s="47">
        <v>3</v>
      </c>
      <c r="B13" s="65" t="s">
        <v>2</v>
      </c>
      <c r="C13" s="4"/>
      <c r="D13" s="11">
        <v>0</v>
      </c>
      <c r="E13" s="2">
        <f>ROUND(C13*D13/1000,3)</f>
        <v>0</v>
      </c>
      <c r="F13" s="3" t="e">
        <f>E13/E36</f>
        <v>#DIV/0!</v>
      </c>
      <c r="G13" s="17">
        <f>IF(D4&gt;=2016,Q13,P13)</f>
        <v>44.2</v>
      </c>
      <c r="H13" s="117"/>
      <c r="I13" s="118"/>
      <c r="J13" s="119"/>
      <c r="L13" s="23"/>
      <c r="M13" s="55"/>
      <c r="N13" s="20"/>
      <c r="O13" s="88"/>
      <c r="P13" s="83">
        <v>44.2</v>
      </c>
      <c r="Q13" s="83">
        <v>44.2</v>
      </c>
      <c r="S13" s="46">
        <v>88</v>
      </c>
      <c r="T13" s="46">
        <v>83</v>
      </c>
      <c r="U13" s="48">
        <v>80</v>
      </c>
      <c r="V13" s="65" t="s">
        <v>2</v>
      </c>
    </row>
    <row r="14" spans="1:22" ht="18" customHeight="1">
      <c r="A14" s="47">
        <v>4</v>
      </c>
      <c r="B14" s="65" t="s">
        <v>3</v>
      </c>
      <c r="C14" s="4"/>
      <c r="D14" s="11">
        <v>0</v>
      </c>
      <c r="E14" s="2">
        <f aca="true" t="shared" si="1" ref="E14:E35">ROUND(C14*D14/1000,3)</f>
        <v>0</v>
      </c>
      <c r="F14" s="3" t="e">
        <f>E14/E36</f>
        <v>#DIV/0!</v>
      </c>
      <c r="G14" s="17">
        <f>IF(D4&gt;=2016,Q14,P14)</f>
        <v>39</v>
      </c>
      <c r="H14" s="117"/>
      <c r="I14" s="118"/>
      <c r="J14" s="119"/>
      <c r="M14" s="60"/>
      <c r="N14" s="42"/>
      <c r="O14" s="88"/>
      <c r="P14" s="83">
        <v>39</v>
      </c>
      <c r="Q14" s="83">
        <v>39</v>
      </c>
      <c r="S14" s="46">
        <v>86</v>
      </c>
      <c r="T14" s="46">
        <f t="shared" si="0"/>
        <v>81</v>
      </c>
      <c r="U14" s="48">
        <v>78</v>
      </c>
      <c r="V14" s="65" t="s">
        <v>3</v>
      </c>
    </row>
    <row r="15" spans="1:22" ht="18" customHeight="1">
      <c r="A15" s="47">
        <v>5</v>
      </c>
      <c r="B15" s="66" t="s">
        <v>46</v>
      </c>
      <c r="C15" s="4"/>
      <c r="D15" s="11">
        <v>0</v>
      </c>
      <c r="E15" s="2">
        <f t="shared" si="1"/>
        <v>0</v>
      </c>
      <c r="F15" s="3" t="e">
        <f>E15/E36</f>
        <v>#DIV/0!</v>
      </c>
      <c r="G15" s="17">
        <f>IF(D4&gt;=2016,Q15,P15)</f>
        <v>37</v>
      </c>
      <c r="H15" s="117"/>
      <c r="I15" s="118"/>
      <c r="J15" s="119"/>
      <c r="M15" s="59"/>
      <c r="N15" s="37"/>
      <c r="O15" s="88"/>
      <c r="P15" s="83">
        <v>33</v>
      </c>
      <c r="Q15" s="90">
        <v>37</v>
      </c>
      <c r="S15" s="46">
        <v>86</v>
      </c>
      <c r="T15" s="46">
        <f t="shared" si="0"/>
        <v>81</v>
      </c>
      <c r="U15" s="48">
        <v>78</v>
      </c>
      <c r="V15" s="66" t="s">
        <v>46</v>
      </c>
    </row>
    <row r="16" spans="1:22" ht="18" customHeight="1">
      <c r="A16" s="47">
        <v>6</v>
      </c>
      <c r="B16" s="66" t="s">
        <v>47</v>
      </c>
      <c r="C16" s="4"/>
      <c r="D16" s="11">
        <v>0</v>
      </c>
      <c r="E16" s="2">
        <f t="shared" si="1"/>
        <v>0</v>
      </c>
      <c r="F16" s="3" t="e">
        <f>E16/E36</f>
        <v>#DIV/0!</v>
      </c>
      <c r="G16" s="17">
        <f>IF(D4&gt;=2016,Q16,P16)</f>
        <v>37</v>
      </c>
      <c r="H16" s="117"/>
      <c r="I16" s="118"/>
      <c r="J16" s="119"/>
      <c r="M16" s="60"/>
      <c r="N16" s="42"/>
      <c r="O16" s="88"/>
      <c r="P16" s="83">
        <v>33</v>
      </c>
      <c r="Q16" s="90">
        <v>37</v>
      </c>
      <c r="S16" s="46">
        <v>86</v>
      </c>
      <c r="T16" s="46">
        <f t="shared" si="0"/>
        <v>81</v>
      </c>
      <c r="U16" s="48">
        <v>78</v>
      </c>
      <c r="V16" s="66" t="s">
        <v>47</v>
      </c>
    </row>
    <row r="17" spans="1:22" ht="18" customHeight="1">
      <c r="A17" s="47">
        <v>7</v>
      </c>
      <c r="B17" s="66" t="s">
        <v>48</v>
      </c>
      <c r="C17" s="4"/>
      <c r="D17" s="11">
        <v>0</v>
      </c>
      <c r="E17" s="2">
        <f t="shared" si="1"/>
        <v>0</v>
      </c>
      <c r="F17" s="3" t="e">
        <f>E17/E36</f>
        <v>#DIV/0!</v>
      </c>
      <c r="G17" s="17">
        <f>IF(D4&gt;=2016,Q17,P17)</f>
        <v>30</v>
      </c>
      <c r="H17" s="117"/>
      <c r="I17" s="118"/>
      <c r="J17" s="119"/>
      <c r="M17" s="59"/>
      <c r="N17" s="37"/>
      <c r="O17" s="88"/>
      <c r="P17" s="83">
        <v>25</v>
      </c>
      <c r="Q17" s="90">
        <v>30</v>
      </c>
      <c r="S17" s="48">
        <v>80</v>
      </c>
      <c r="T17" s="46">
        <f t="shared" si="0"/>
        <v>75</v>
      </c>
      <c r="U17" s="48">
        <v>72</v>
      </c>
      <c r="V17" s="66" t="s">
        <v>48</v>
      </c>
    </row>
    <row r="18" spans="1:22" ht="18" customHeight="1">
      <c r="A18" s="47">
        <v>8</v>
      </c>
      <c r="B18" s="66" t="s">
        <v>49</v>
      </c>
      <c r="C18" s="4"/>
      <c r="D18" s="11">
        <v>0</v>
      </c>
      <c r="E18" s="2">
        <f t="shared" si="1"/>
        <v>0</v>
      </c>
      <c r="F18" s="3" t="e">
        <f>E18/E36</f>
        <v>#DIV/0!</v>
      </c>
      <c r="G18" s="17">
        <f>IF(D4&gt;=2016,Q18,P18)</f>
        <v>30</v>
      </c>
      <c r="H18" s="117"/>
      <c r="I18" s="118"/>
      <c r="J18" s="119"/>
      <c r="M18" s="42"/>
      <c r="N18" s="42"/>
      <c r="O18" s="88"/>
      <c r="P18" s="83">
        <v>25</v>
      </c>
      <c r="Q18" s="90">
        <v>30</v>
      </c>
      <c r="S18" s="48">
        <v>80</v>
      </c>
      <c r="T18" s="46">
        <f t="shared" si="0"/>
        <v>75</v>
      </c>
      <c r="U18" s="48">
        <v>72</v>
      </c>
      <c r="V18" s="66" t="s">
        <v>49</v>
      </c>
    </row>
    <row r="19" spans="1:22" ht="18" customHeight="1">
      <c r="A19" s="47">
        <v>9</v>
      </c>
      <c r="B19" s="66" t="s">
        <v>50</v>
      </c>
      <c r="C19" s="4"/>
      <c r="D19" s="11">
        <v>0</v>
      </c>
      <c r="E19" s="2">
        <f t="shared" si="1"/>
        <v>0</v>
      </c>
      <c r="F19" s="3" t="e">
        <f>E19/E36</f>
        <v>#DIV/0!</v>
      </c>
      <c r="G19" s="17">
        <f>IF(D4&gt;=2016,Q19,P19)</f>
        <v>30</v>
      </c>
      <c r="H19" s="117"/>
      <c r="I19" s="118"/>
      <c r="J19" s="119"/>
      <c r="O19" s="88"/>
      <c r="P19" s="83">
        <v>25</v>
      </c>
      <c r="Q19" s="90">
        <v>30</v>
      </c>
      <c r="S19" s="48">
        <v>80</v>
      </c>
      <c r="T19" s="46">
        <f t="shared" si="0"/>
        <v>75</v>
      </c>
      <c r="U19" s="48">
        <v>72</v>
      </c>
      <c r="V19" s="66" t="s">
        <v>50</v>
      </c>
    </row>
    <row r="20" spans="1:22" ht="18" customHeight="1">
      <c r="A20" s="47">
        <v>10</v>
      </c>
      <c r="B20" s="66" t="s">
        <v>8</v>
      </c>
      <c r="C20" s="4"/>
      <c r="D20" s="11">
        <v>0</v>
      </c>
      <c r="E20" s="2">
        <f t="shared" si="1"/>
        <v>0</v>
      </c>
      <c r="F20" s="3" t="e">
        <f>E20/E36</f>
        <v>#DIV/0!</v>
      </c>
      <c r="G20" s="17">
        <f>IF(D4&gt;=2016,Q20,P20)</f>
        <v>25</v>
      </c>
      <c r="H20" s="117"/>
      <c r="I20" s="118"/>
      <c r="J20" s="119"/>
      <c r="O20" s="88"/>
      <c r="P20" s="83">
        <v>25</v>
      </c>
      <c r="Q20" s="45">
        <v>25</v>
      </c>
      <c r="S20" s="48">
        <v>80</v>
      </c>
      <c r="T20" s="46">
        <f t="shared" si="0"/>
        <v>75</v>
      </c>
      <c r="U20" s="48">
        <v>72</v>
      </c>
      <c r="V20" s="66" t="s">
        <v>8</v>
      </c>
    </row>
    <row r="21" spans="1:22" ht="18" customHeight="1" thickBot="1">
      <c r="A21" s="49">
        <v>11</v>
      </c>
      <c r="B21" s="66" t="s">
        <v>4</v>
      </c>
      <c r="C21" s="5"/>
      <c r="D21" s="12">
        <v>0</v>
      </c>
      <c r="E21" s="13">
        <f t="shared" si="1"/>
        <v>0</v>
      </c>
      <c r="F21" s="14" t="e">
        <f>E21/E36</f>
        <v>#DIV/0!</v>
      </c>
      <c r="G21" s="18">
        <f>IF(D4&gt;=2016,Q21,P21)</f>
        <v>25</v>
      </c>
      <c r="H21" s="117"/>
      <c r="I21" s="118"/>
      <c r="J21" s="119"/>
      <c r="O21" s="88"/>
      <c r="P21" s="83">
        <v>25</v>
      </c>
      <c r="Q21" s="45">
        <v>25</v>
      </c>
      <c r="S21" s="48">
        <v>80</v>
      </c>
      <c r="T21" s="46">
        <f t="shared" si="0"/>
        <v>75</v>
      </c>
      <c r="U21" s="48">
        <v>72</v>
      </c>
      <c r="V21" s="66" t="s">
        <v>4</v>
      </c>
    </row>
    <row r="22" spans="1:22" ht="18" customHeight="1">
      <c r="A22" s="50">
        <v>12</v>
      </c>
      <c r="B22" s="67" t="s">
        <v>5</v>
      </c>
      <c r="C22" s="7"/>
      <c r="D22" s="9">
        <v>0</v>
      </c>
      <c r="E22" s="8">
        <f t="shared" si="1"/>
        <v>0</v>
      </c>
      <c r="F22" s="8" t="e">
        <f>E22/E36</f>
        <v>#DIV/0!</v>
      </c>
      <c r="G22" s="82">
        <f>IF(D4&gt;=2016,Q22,P22)</f>
        <v>44.2</v>
      </c>
      <c r="H22" s="117"/>
      <c r="I22" s="118"/>
      <c r="J22" s="119"/>
      <c r="O22" s="88"/>
      <c r="P22" s="83">
        <v>44.2</v>
      </c>
      <c r="Q22" s="83">
        <v>44.2</v>
      </c>
      <c r="S22" s="46">
        <v>89</v>
      </c>
      <c r="T22" s="46">
        <f t="shared" si="0"/>
        <v>84</v>
      </c>
      <c r="U22" s="48">
        <v>81</v>
      </c>
      <c r="V22" s="67" t="s">
        <v>5</v>
      </c>
    </row>
    <row r="23" spans="1:22" ht="18" customHeight="1">
      <c r="A23" s="47">
        <v>13</v>
      </c>
      <c r="B23" s="66" t="s">
        <v>6</v>
      </c>
      <c r="C23" s="4"/>
      <c r="D23" s="11">
        <v>0</v>
      </c>
      <c r="E23" s="15">
        <f t="shared" si="1"/>
        <v>0</v>
      </c>
      <c r="F23" s="15" t="e">
        <f>E23/E36</f>
        <v>#DIV/0!</v>
      </c>
      <c r="G23" s="17">
        <f>IF(D4&gt;=2016,Q23,P23)</f>
        <v>44.2</v>
      </c>
      <c r="H23" s="117"/>
      <c r="I23" s="118"/>
      <c r="J23" s="119"/>
      <c r="O23" s="88"/>
      <c r="P23" s="83">
        <v>44.2</v>
      </c>
      <c r="Q23" s="83">
        <v>44.2</v>
      </c>
      <c r="S23" s="46">
        <v>89</v>
      </c>
      <c r="T23" s="46">
        <f t="shared" si="0"/>
        <v>84</v>
      </c>
      <c r="U23" s="48">
        <v>81</v>
      </c>
      <c r="V23" s="66" t="s">
        <v>6</v>
      </c>
    </row>
    <row r="24" spans="1:22" ht="18" customHeight="1">
      <c r="A24" s="47">
        <v>14</v>
      </c>
      <c r="B24" s="66" t="s">
        <v>54</v>
      </c>
      <c r="C24" s="4"/>
      <c r="D24" s="11">
        <v>0</v>
      </c>
      <c r="E24" s="15">
        <f t="shared" si="1"/>
        <v>0</v>
      </c>
      <c r="F24" s="15" t="e">
        <f>E24/E36</f>
        <v>#DIV/0!</v>
      </c>
      <c r="G24" s="17">
        <f>IF(D4&gt;=2016,Q24,P24)</f>
        <v>44.2</v>
      </c>
      <c r="H24" s="117"/>
      <c r="I24" s="118"/>
      <c r="J24" s="119"/>
      <c r="O24" s="88"/>
      <c r="P24" s="83">
        <v>44.2</v>
      </c>
      <c r="Q24" s="83">
        <v>44.2</v>
      </c>
      <c r="S24" s="46">
        <v>89</v>
      </c>
      <c r="T24" s="46">
        <f t="shared" si="0"/>
        <v>84</v>
      </c>
      <c r="U24" s="48">
        <v>81</v>
      </c>
      <c r="V24" s="66" t="s">
        <v>54</v>
      </c>
    </row>
    <row r="25" spans="1:22" ht="18" customHeight="1">
      <c r="A25" s="47">
        <v>15</v>
      </c>
      <c r="B25" s="66" t="s">
        <v>51</v>
      </c>
      <c r="C25" s="4"/>
      <c r="D25" s="11">
        <v>0</v>
      </c>
      <c r="E25" s="15">
        <f t="shared" si="1"/>
        <v>0</v>
      </c>
      <c r="F25" s="15" t="e">
        <f>E25/E36</f>
        <v>#DIV/0!</v>
      </c>
      <c r="G25" s="17">
        <f>IF(D4&gt;=2016,Q25,P25)</f>
        <v>44.2</v>
      </c>
      <c r="H25" s="117"/>
      <c r="I25" s="118"/>
      <c r="J25" s="119"/>
      <c r="O25" s="88"/>
      <c r="P25" s="83">
        <v>44.2</v>
      </c>
      <c r="Q25" s="83">
        <v>44.2</v>
      </c>
      <c r="S25" s="46">
        <v>89</v>
      </c>
      <c r="T25" s="46">
        <f t="shared" si="0"/>
        <v>84</v>
      </c>
      <c r="U25" s="48">
        <v>81</v>
      </c>
      <c r="V25" s="66" t="s">
        <v>51</v>
      </c>
    </row>
    <row r="26" spans="1:22" ht="18" customHeight="1">
      <c r="A26" s="47">
        <v>16</v>
      </c>
      <c r="B26" s="66" t="s">
        <v>53</v>
      </c>
      <c r="C26" s="4"/>
      <c r="D26" s="11">
        <v>0</v>
      </c>
      <c r="E26" s="15">
        <f t="shared" si="1"/>
        <v>0</v>
      </c>
      <c r="F26" s="15" t="e">
        <f>E26/E36</f>
        <v>#DIV/0!</v>
      </c>
      <c r="G26" s="17">
        <f>IF(D4&gt;=2016,Q26,P26)</f>
        <v>29</v>
      </c>
      <c r="H26" s="117"/>
      <c r="I26" s="118"/>
      <c r="J26" s="119"/>
      <c r="O26" s="88"/>
      <c r="P26" s="83">
        <v>25</v>
      </c>
      <c r="Q26" s="90">
        <v>29</v>
      </c>
      <c r="S26" s="48">
        <v>80</v>
      </c>
      <c r="T26" s="46">
        <f t="shared" si="0"/>
        <v>75</v>
      </c>
      <c r="U26" s="48">
        <v>72</v>
      </c>
      <c r="V26" s="66" t="s">
        <v>53</v>
      </c>
    </row>
    <row r="27" spans="1:22" ht="18" customHeight="1" thickBot="1">
      <c r="A27" s="49">
        <v>17</v>
      </c>
      <c r="B27" s="68" t="s">
        <v>52</v>
      </c>
      <c r="C27" s="5"/>
      <c r="D27" s="10">
        <v>0</v>
      </c>
      <c r="E27" s="6">
        <f t="shared" si="1"/>
        <v>0</v>
      </c>
      <c r="F27" s="6" t="e">
        <f>E27/E36</f>
        <v>#DIV/0!</v>
      </c>
      <c r="G27" s="18">
        <f>IF(D4&gt;=2016,Q27,P27)</f>
        <v>29</v>
      </c>
      <c r="H27" s="117"/>
      <c r="I27" s="118"/>
      <c r="J27" s="119"/>
      <c r="O27" s="88"/>
      <c r="P27" s="83">
        <v>25</v>
      </c>
      <c r="Q27" s="90">
        <v>29</v>
      </c>
      <c r="S27" s="48">
        <v>80</v>
      </c>
      <c r="T27" s="46">
        <f t="shared" si="0"/>
        <v>75</v>
      </c>
      <c r="U27" s="48">
        <v>72</v>
      </c>
      <c r="V27" s="68" t="s">
        <v>52</v>
      </c>
    </row>
    <row r="28" spans="1:22" ht="18" customHeight="1">
      <c r="A28" s="50">
        <v>18</v>
      </c>
      <c r="B28" s="67" t="s">
        <v>9</v>
      </c>
      <c r="C28" s="7"/>
      <c r="D28" s="9">
        <v>0</v>
      </c>
      <c r="E28" s="8">
        <f t="shared" si="1"/>
        <v>0</v>
      </c>
      <c r="F28" s="16" t="e">
        <f>E28/E36</f>
        <v>#DIV/0!</v>
      </c>
      <c r="G28" s="82">
        <f>IF(D4&gt;=2016,Q28,P28)</f>
        <v>53</v>
      </c>
      <c r="H28" s="117"/>
      <c r="I28" s="118"/>
      <c r="J28" s="119"/>
      <c r="O28" s="88"/>
      <c r="P28" s="83">
        <v>52.5</v>
      </c>
      <c r="Q28" s="90">
        <v>53</v>
      </c>
      <c r="S28" s="48">
        <v>90</v>
      </c>
      <c r="T28" s="46">
        <f t="shared" si="0"/>
        <v>85</v>
      </c>
      <c r="U28" s="48">
        <v>82</v>
      </c>
      <c r="V28" s="67" t="s">
        <v>9</v>
      </c>
    </row>
    <row r="29" spans="1:22" ht="18" customHeight="1">
      <c r="A29" s="47">
        <v>19</v>
      </c>
      <c r="B29" s="66" t="s">
        <v>7</v>
      </c>
      <c r="C29" s="4"/>
      <c r="D29" s="11">
        <v>0</v>
      </c>
      <c r="E29" s="2">
        <f t="shared" si="1"/>
        <v>0</v>
      </c>
      <c r="F29" s="3" t="e">
        <f>E29/E36</f>
        <v>#DIV/0!</v>
      </c>
      <c r="G29" s="17">
        <f>IF(D4&gt;=2016,Q29,P29)</f>
        <v>53</v>
      </c>
      <c r="H29" s="117"/>
      <c r="I29" s="118"/>
      <c r="J29" s="119"/>
      <c r="O29" s="88"/>
      <c r="P29" s="83">
        <v>52.5</v>
      </c>
      <c r="Q29" s="90">
        <v>53</v>
      </c>
      <c r="S29" s="48">
        <v>90</v>
      </c>
      <c r="T29" s="46">
        <f t="shared" si="0"/>
        <v>85</v>
      </c>
      <c r="U29" s="48">
        <v>82</v>
      </c>
      <c r="V29" s="66" t="s">
        <v>7</v>
      </c>
    </row>
    <row r="30" spans="1:22" ht="18" customHeight="1">
      <c r="A30" s="47">
        <v>20</v>
      </c>
      <c r="B30" s="66" t="s">
        <v>55</v>
      </c>
      <c r="C30" s="4"/>
      <c r="D30" s="11">
        <v>0</v>
      </c>
      <c r="E30" s="2">
        <f t="shared" si="1"/>
        <v>0</v>
      </c>
      <c r="F30" s="3" t="e">
        <f>E30/E36</f>
        <v>#DIV/0!</v>
      </c>
      <c r="G30" s="17">
        <f>IF(D4&gt;=2016,Q30,P30)</f>
        <v>44.2</v>
      </c>
      <c r="H30" s="117"/>
      <c r="I30" s="118"/>
      <c r="J30" s="119"/>
      <c r="O30" s="88"/>
      <c r="P30" s="83">
        <v>44.2</v>
      </c>
      <c r="Q30" s="83">
        <v>44.2</v>
      </c>
      <c r="S30" s="48">
        <v>89</v>
      </c>
      <c r="T30" s="46">
        <f t="shared" si="0"/>
        <v>84</v>
      </c>
      <c r="U30" s="48">
        <v>81</v>
      </c>
      <c r="V30" s="66" t="s">
        <v>55</v>
      </c>
    </row>
    <row r="31" spans="1:22" ht="18" customHeight="1">
      <c r="A31" s="47">
        <v>21</v>
      </c>
      <c r="B31" s="66" t="s">
        <v>56</v>
      </c>
      <c r="C31" s="1"/>
      <c r="D31" s="11">
        <v>0</v>
      </c>
      <c r="E31" s="2">
        <f>ROUND(C31*D31/1000,3)</f>
        <v>0</v>
      </c>
      <c r="F31" s="3" t="e">
        <f>E31/E36</f>
        <v>#DIV/0!</v>
      </c>
      <c r="G31" s="17">
        <f>IF(D4&gt;=2016,Q31,P31)</f>
        <v>42</v>
      </c>
      <c r="H31" s="117"/>
      <c r="I31" s="118"/>
      <c r="J31" s="119"/>
      <c r="O31" s="88"/>
      <c r="P31" s="83">
        <v>42</v>
      </c>
      <c r="Q31" s="83">
        <v>42</v>
      </c>
      <c r="S31" s="48">
        <v>70</v>
      </c>
      <c r="T31" s="46">
        <f t="shared" si="0"/>
        <v>65</v>
      </c>
      <c r="U31" s="48">
        <v>62</v>
      </c>
      <c r="V31" s="66" t="s">
        <v>56</v>
      </c>
    </row>
    <row r="32" spans="1:22" ht="18" customHeight="1">
      <c r="A32" s="47">
        <v>22</v>
      </c>
      <c r="B32" s="66" t="s">
        <v>10</v>
      </c>
      <c r="C32" s="4"/>
      <c r="D32" s="11">
        <v>0</v>
      </c>
      <c r="E32" s="2">
        <f t="shared" si="1"/>
        <v>0</v>
      </c>
      <c r="F32" s="3" t="e">
        <f>E32/E36</f>
        <v>#DIV/0!</v>
      </c>
      <c r="G32" s="17">
        <f>IF(D4&gt;=2016,Q32,P32)</f>
        <v>35</v>
      </c>
      <c r="H32" s="117"/>
      <c r="I32" s="118"/>
      <c r="J32" s="119"/>
      <c r="O32" s="88"/>
      <c r="P32" s="83">
        <v>35</v>
      </c>
      <c r="Q32" s="83">
        <v>35</v>
      </c>
      <c r="S32" s="48">
        <v>80</v>
      </c>
      <c r="T32" s="46">
        <f t="shared" si="0"/>
        <v>75</v>
      </c>
      <c r="U32" s="48">
        <v>72</v>
      </c>
      <c r="V32" s="66" t="s">
        <v>10</v>
      </c>
    </row>
    <row r="33" spans="1:22" ht="18" customHeight="1">
      <c r="A33" s="47">
        <v>23</v>
      </c>
      <c r="B33" s="66" t="s">
        <v>11</v>
      </c>
      <c r="C33" s="4"/>
      <c r="D33" s="11">
        <v>0</v>
      </c>
      <c r="E33" s="2">
        <f t="shared" si="1"/>
        <v>0</v>
      </c>
      <c r="F33" s="3" t="e">
        <f>E33/E36</f>
        <v>#DIV/0!</v>
      </c>
      <c r="G33" s="17">
        <f>IF(D4&gt;=2016,Q33,P33)</f>
        <v>35</v>
      </c>
      <c r="H33" s="117"/>
      <c r="I33" s="118"/>
      <c r="J33" s="119"/>
      <c r="O33" s="88"/>
      <c r="P33" s="83">
        <v>35</v>
      </c>
      <c r="Q33" s="83">
        <v>35</v>
      </c>
      <c r="S33" s="48">
        <v>80</v>
      </c>
      <c r="T33" s="46">
        <f t="shared" si="0"/>
        <v>75</v>
      </c>
      <c r="U33" s="48">
        <v>72</v>
      </c>
      <c r="V33" s="66" t="s">
        <v>11</v>
      </c>
    </row>
    <row r="34" spans="1:22" ht="18" customHeight="1" thickBot="1">
      <c r="A34" s="49">
        <v>24</v>
      </c>
      <c r="B34" s="71" t="s">
        <v>57</v>
      </c>
      <c r="C34" s="72"/>
      <c r="D34" s="12">
        <v>0</v>
      </c>
      <c r="E34" s="73">
        <f t="shared" si="1"/>
        <v>0</v>
      </c>
      <c r="F34" s="14" t="e">
        <f>E34/E36</f>
        <v>#DIV/0!</v>
      </c>
      <c r="G34" s="17">
        <f>IF(D4&gt;=2016,Q34,P34)</f>
        <v>35</v>
      </c>
      <c r="H34" s="120"/>
      <c r="I34" s="121"/>
      <c r="J34" s="122"/>
      <c r="O34" s="88"/>
      <c r="P34" s="83">
        <v>35</v>
      </c>
      <c r="Q34" s="83">
        <v>35</v>
      </c>
      <c r="S34" s="48">
        <v>80</v>
      </c>
      <c r="T34" s="46">
        <f t="shared" si="0"/>
        <v>75</v>
      </c>
      <c r="U34" s="48">
        <v>72</v>
      </c>
      <c r="V34" s="71" t="s">
        <v>57</v>
      </c>
    </row>
    <row r="35" spans="1:10" ht="18" customHeight="1" thickBot="1">
      <c r="A35" s="70">
        <v>25</v>
      </c>
      <c r="B35" s="75"/>
      <c r="C35" s="76"/>
      <c r="D35" s="77">
        <v>0</v>
      </c>
      <c r="E35" s="78">
        <f t="shared" si="1"/>
        <v>0</v>
      </c>
      <c r="F35" s="79" t="e">
        <f>E35/E36</f>
        <v>#DIV/0!</v>
      </c>
      <c r="G35" s="80"/>
      <c r="H35" s="91"/>
      <c r="I35" s="92"/>
      <c r="J35" s="92"/>
    </row>
    <row r="36" spans="1:15" s="36" customFormat="1" ht="18" customHeight="1" thickBot="1">
      <c r="A36" s="104">
        <f>IF(B35&lt;&gt;0,"Dodatkowy wiersz należy wykorzystać wyłącznie w przypadku, gdy wiersze od 1 do 24 nie mogą zostać wykorzystane.","")</f>
      </c>
      <c r="B36" s="104"/>
      <c r="C36" s="104"/>
      <c r="D36" s="93" t="s">
        <v>17</v>
      </c>
      <c r="E36" s="74">
        <f>ROUND(SUM(E11:E35),3)</f>
        <v>0</v>
      </c>
      <c r="F36" s="74" t="e">
        <f>ROUND(SUM(F11:F35),3)</f>
        <v>#DIV/0!</v>
      </c>
      <c r="G36" s="51"/>
      <c r="H36" s="51"/>
      <c r="I36" s="51"/>
      <c r="O36" s="89"/>
    </row>
    <row r="37" spans="1:9" ht="12.75" customHeight="1">
      <c r="A37" s="104"/>
      <c r="B37" s="104"/>
      <c r="C37" s="104"/>
      <c r="D37" s="53"/>
      <c r="E37" s="53"/>
      <c r="F37" s="53"/>
      <c r="G37" s="30"/>
      <c r="H37" s="30"/>
      <c r="I37" s="30"/>
    </row>
    <row r="38" spans="2:9" ht="21" customHeight="1">
      <c r="B38" s="95" t="s">
        <v>27</v>
      </c>
      <c r="C38" s="95"/>
      <c r="D38" s="53"/>
      <c r="E38" s="53"/>
      <c r="F38" s="53"/>
      <c r="G38" s="30"/>
      <c r="H38" s="30"/>
      <c r="I38" s="30"/>
    </row>
    <row r="39" spans="1:9" ht="15" customHeight="1">
      <c r="A39" s="54"/>
      <c r="B39" s="113" t="s">
        <v>26</v>
      </c>
      <c r="C39" s="113"/>
      <c r="D39" s="53"/>
      <c r="E39" s="53"/>
      <c r="F39" s="53"/>
      <c r="G39" s="30"/>
      <c r="H39" s="30"/>
      <c r="I39" s="30"/>
    </row>
    <row r="40" ht="3" customHeight="1" thickBot="1">
      <c r="A40" s="52"/>
    </row>
    <row r="41" spans="2:8" ht="18" customHeight="1">
      <c r="B41" s="110" t="s">
        <v>38</v>
      </c>
      <c r="C41" s="111"/>
      <c r="D41" s="111"/>
      <c r="E41" s="111"/>
      <c r="F41" s="111"/>
      <c r="G41" s="111"/>
      <c r="H41" s="112"/>
    </row>
    <row r="42" spans="2:8" ht="13.5" thickBot="1">
      <c r="B42" s="107" t="s">
        <v>15</v>
      </c>
      <c r="C42" s="108"/>
      <c r="D42" s="108"/>
      <c r="E42" s="108"/>
      <c r="F42" s="108"/>
      <c r="G42" s="108"/>
      <c r="H42" s="109"/>
    </row>
  </sheetData>
  <sheetProtection password="C5EB" sheet="1" formatCells="0" formatColumns="0"/>
  <mergeCells count="18">
    <mergeCell ref="S9:U9"/>
    <mergeCell ref="B42:H42"/>
    <mergeCell ref="G7:G8"/>
    <mergeCell ref="D7:D8"/>
    <mergeCell ref="B41:H41"/>
    <mergeCell ref="C7:C8"/>
    <mergeCell ref="B39:C39"/>
    <mergeCell ref="H11:J34"/>
    <mergeCell ref="E2:I2"/>
    <mergeCell ref="B38:C38"/>
    <mergeCell ref="B4:C4"/>
    <mergeCell ref="A7:A9"/>
    <mergeCell ref="B7:B9"/>
    <mergeCell ref="F7:F8"/>
    <mergeCell ref="E7:E8"/>
    <mergeCell ref="H7:J7"/>
    <mergeCell ref="B2:C2"/>
    <mergeCell ref="A36:C37"/>
  </mergeCells>
  <conditionalFormatting sqref="D4">
    <cfRule type="cellIs" priority="1" dxfId="0" operator="equal" stopIfTrue="1">
      <formula>0</formula>
    </cfRule>
  </conditionalFormatting>
  <printOptions horizontalCentered="1"/>
  <pageMargins left="0.1968503937007874" right="0.1968503937007874" top="0.46" bottom="0.1968503937007874" header="0.4" footer="0.5118110236220472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Regulacji Energetyki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lwodz</dc:creator>
  <cp:keywords/>
  <dc:description/>
  <cp:lastModifiedBy>Wodzyński Leszek</cp:lastModifiedBy>
  <cp:lastPrinted>2016-02-09T11:11:27Z</cp:lastPrinted>
  <dcterms:created xsi:type="dcterms:W3CDTF">2007-06-14T13:58:06Z</dcterms:created>
  <dcterms:modified xsi:type="dcterms:W3CDTF">2017-01-09T11:45:57Z</dcterms:modified>
  <cp:category/>
  <cp:version/>
  <cp:contentType/>
  <cp:contentStatus/>
</cp:coreProperties>
</file>