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640" tabRatio="905" activeTab="6"/>
  </bookViews>
  <sheets>
    <sheet name="1A_Obszar" sheetId="1" r:id="rId1"/>
    <sheet name="1B_Odbiorcy" sheetId="2" r:id="rId2"/>
    <sheet name="2A_Wartość_maj" sheetId="3" r:id="rId3"/>
    <sheet name="2B_Profile_wiekowe" sheetId="4" r:id="rId4"/>
    <sheet name="3A_Nakłady" sheetId="5" r:id="rId5"/>
    <sheet name="4_Zadania_inwest_harm" sheetId="6" r:id="rId6"/>
    <sheet name="5_Plan_kosztów" sheetId="7" r:id="rId7"/>
  </sheets>
  <definedNames>
    <definedName name="_xlnm.Print_Area" localSheetId="4">'3A_Nakłady'!$A$2:$L$58</definedName>
    <definedName name="_xlnm.Print_Area" localSheetId="5">'4_Zadania_inwest_harm'!$A$1:$N$56</definedName>
    <definedName name="_xlnm.Print_Area" localSheetId="6">'5_Plan_kosztów'!$B$1:$J$26</definedName>
  </definedNames>
  <calcPr fullCalcOnLoad="1"/>
</workbook>
</file>

<file path=xl/comments7.xml><?xml version="1.0" encoding="utf-8"?>
<comments xmlns="http://schemas.openxmlformats.org/spreadsheetml/2006/main">
  <authors>
    <author>Michał Konieczko</author>
  </authors>
  <commentList>
    <comment ref="M8" authorId="0">
      <text>
        <r>
          <rPr>
            <sz val="8"/>
            <rFont val="Tahoma"/>
            <family val="2"/>
          </rPr>
          <t>"UWAGA" oznacza, że wartość amortyzacji w danym roku w Tabeli 3B jest większa od wartości amortyzacji w Tabeli 5</t>
        </r>
      </text>
    </comment>
    <comment ref="M16" authorId="0">
      <text>
        <r>
          <rPr>
            <sz val="8"/>
            <rFont val="Tahoma"/>
            <family val="0"/>
          </rPr>
          <t xml:space="preserve">"UWAGA" oznacza, że wartość opłat za przyłączenie w danym roku w Tabeli 3B jest większa od wartości opłat za przyłączenie w Tabeli 5 </t>
        </r>
      </text>
    </comment>
    <comment ref="M15" authorId="0">
      <text>
        <r>
          <rPr>
            <sz val="8"/>
            <rFont val="Tahoma"/>
            <family val="0"/>
          </rPr>
          <t xml:space="preserve">"UWAGA" oznacza, że wartość zysku netto w danym roku w Tabeli 3B jest większa od wartości zysku netto w Tabeli 5 </t>
        </r>
      </text>
    </comment>
    <comment ref="N8" authorId="0">
      <text>
        <r>
          <rPr>
            <sz val="8"/>
            <rFont val="Tahoma"/>
            <family val="2"/>
          </rPr>
          <t>"UWAGA" oznacza, że wartość amortyzacji w danym roku w Tabeli 3B jest większa od wartości amortyzacji w Tabeli 5</t>
        </r>
      </text>
    </comment>
    <comment ref="O8" authorId="0">
      <text>
        <r>
          <rPr>
            <sz val="8"/>
            <rFont val="Tahoma"/>
            <family val="2"/>
          </rPr>
          <t>"UWAGA" oznacza, że wartość amortyzacji w danym roku w Tabeli 3B jest większa od wartości amortyzacji w Tabeli 5</t>
        </r>
      </text>
    </comment>
    <comment ref="P8" authorId="0">
      <text>
        <r>
          <rPr>
            <sz val="8"/>
            <rFont val="Tahoma"/>
            <family val="2"/>
          </rPr>
          <t>"UWAGA" oznacza, że wartość amortyzacji w danym roku w Tabeli 3B jest większa od wartości amortyzacji w Tabeli 5</t>
        </r>
      </text>
    </comment>
    <comment ref="Q8" authorId="0">
      <text>
        <r>
          <rPr>
            <sz val="8"/>
            <rFont val="Tahoma"/>
            <family val="2"/>
          </rPr>
          <t>"UWAGA" oznacza, że wartość amortyzacji w danym roku w Tabeli 3B jest większa od wartości amortyzacji w Tabeli 5</t>
        </r>
      </text>
    </comment>
    <comment ref="R8" authorId="0">
      <text>
        <r>
          <rPr>
            <sz val="8"/>
            <rFont val="Tahoma"/>
            <family val="2"/>
          </rPr>
          <t>"UWAGA" oznacza, że wartość amortyzacji w danym roku w Tabeli 3B jest większa od wartości amortyzacji w Tabeli 5</t>
        </r>
      </text>
    </comment>
    <comment ref="N15" authorId="0">
      <text>
        <r>
          <rPr>
            <sz val="8"/>
            <rFont val="Tahoma"/>
            <family val="0"/>
          </rPr>
          <t xml:space="preserve">"UWAGA" oznacza, że wartość zysku netto w danym roku w Tabeli 3B jest większa od wartości zysku netto w Tabeli 5 </t>
        </r>
      </text>
    </comment>
    <comment ref="O15" authorId="0">
      <text>
        <r>
          <rPr>
            <sz val="8"/>
            <rFont val="Tahoma"/>
            <family val="0"/>
          </rPr>
          <t xml:space="preserve">"UWAGA" oznacza, że wartość zysku netto w danym roku w Tabeli 3B jest większa od wartości zysku netto w Tabeli 5 </t>
        </r>
      </text>
    </comment>
    <comment ref="P15" authorId="0">
      <text>
        <r>
          <rPr>
            <sz val="8"/>
            <rFont val="Tahoma"/>
            <family val="0"/>
          </rPr>
          <t xml:space="preserve">"UWAGA" oznacza, że wartość zysku netto w danym roku w Tabeli 3B jest większa od wartości zysku netto w Tabeli 5 </t>
        </r>
      </text>
    </comment>
    <comment ref="Q15" authorId="0">
      <text>
        <r>
          <rPr>
            <sz val="8"/>
            <rFont val="Tahoma"/>
            <family val="0"/>
          </rPr>
          <t xml:space="preserve">"UWAGA" oznacza, że wartość zysku netto w danym roku w Tabeli 3B jest większa od wartości zysku netto w Tabeli 5 </t>
        </r>
      </text>
    </comment>
    <comment ref="R15" authorId="0">
      <text>
        <r>
          <rPr>
            <sz val="8"/>
            <rFont val="Tahoma"/>
            <family val="0"/>
          </rPr>
          <t xml:space="preserve">"UWAGA" oznacza, że wartość zysku netto w danym roku w Tabeli 3B jest większa od wartości zysku netto w Tabeli 5 </t>
        </r>
      </text>
    </comment>
    <comment ref="N16" authorId="0">
      <text>
        <r>
          <rPr>
            <sz val="8"/>
            <rFont val="Tahoma"/>
            <family val="0"/>
          </rPr>
          <t xml:space="preserve">"UWAGA" oznacza, że wartość opłat za przyłączenie w danym roku w Tabeli 3B jest większa od wartości opłat za przyłączenie w Tabeli 5 </t>
        </r>
      </text>
    </comment>
    <comment ref="O16" authorId="0">
      <text>
        <r>
          <rPr>
            <sz val="8"/>
            <rFont val="Tahoma"/>
            <family val="0"/>
          </rPr>
          <t xml:space="preserve">"UWAGA" oznacza, że wartość opłat za przyłączenie w danym roku w Tabeli 3B jest większa od wartości opłat za przyłączenie w Tabeli 5 </t>
        </r>
      </text>
    </comment>
    <comment ref="P16" authorId="0">
      <text>
        <r>
          <rPr>
            <sz val="8"/>
            <rFont val="Tahoma"/>
            <family val="0"/>
          </rPr>
          <t xml:space="preserve">"UWAGA" oznacza, że wartość opłat za przyłączenie w danym roku w Tabeli 3B jest większa od wartości opłat za przyłączenie w Tabeli 5 </t>
        </r>
      </text>
    </comment>
    <comment ref="Q16" authorId="0">
      <text>
        <r>
          <rPr>
            <sz val="8"/>
            <rFont val="Tahoma"/>
            <family val="0"/>
          </rPr>
          <t xml:space="preserve">"UWAGA" oznacza, że wartość opłat za przyłączenie w danym roku w Tabeli 3B jest większa od wartości opłat za przyłączenie w Tabeli 5 </t>
        </r>
      </text>
    </comment>
    <comment ref="R16" authorId="0">
      <text>
        <r>
          <rPr>
            <sz val="8"/>
            <rFont val="Tahoma"/>
            <family val="0"/>
          </rPr>
          <t xml:space="preserve">"UWAGA" oznacza, że wartość opłat za przyłączenie w danym roku w Tabeli 3B jest większa od wartości opłat za przyłączenie w Tabeli 5 </t>
        </r>
      </text>
    </comment>
    <comment ref="M5" authorId="0">
      <text>
        <r>
          <rPr>
            <sz val="8"/>
            <rFont val="Tahoma"/>
            <family val="2"/>
          </rPr>
          <t xml:space="preserve">Wszystkie obliczenia niezgodne z funkcjami kontrolnymi wymagają komentarza pod tabelą lub w piśmie. </t>
        </r>
      </text>
    </comment>
    <comment ref="L8" authorId="0">
      <text>
        <r>
          <rPr>
            <sz val="8"/>
            <rFont val="Tahoma"/>
            <family val="2"/>
          </rPr>
          <t>"Uwaga" oznacza, niewłaściwe dane w wierszu "wartość majątku netto", "amortyzacja", "inwestycje" dla roku wykonania; np. Przedsiębiorstwo wykazuje nakłady w roku wykonania, a wartość majątku netto oraz amortzacja przyjmuje wartość 0.</t>
        </r>
      </text>
    </comment>
  </commentList>
</comments>
</file>

<file path=xl/sharedStrings.xml><?xml version="1.0" encoding="utf-8"?>
<sst xmlns="http://schemas.openxmlformats.org/spreadsheetml/2006/main" count="540" uniqueCount="281">
  <si>
    <t>3.</t>
  </si>
  <si>
    <t>4.</t>
  </si>
  <si>
    <t>Wykonane i planowane wielkości dotyczące: liczby odbiorców (w tym nowo przyłączanych), dostaw energii elektrycznej i mocy dla odbiorców przyłączonych do sieci elektroenergetycznej przedsiębiorstwa.</t>
  </si>
  <si>
    <t>Wyszczególnienie</t>
  </si>
  <si>
    <t>01</t>
  </si>
  <si>
    <t>02</t>
  </si>
  <si>
    <t>03</t>
  </si>
  <si>
    <t>04</t>
  </si>
  <si>
    <t>05</t>
  </si>
  <si>
    <t>06</t>
  </si>
  <si>
    <t xml:space="preserve"> Napięcie najwyższe:</t>
  </si>
  <si>
    <t xml:space="preserve"> liczba odbiorców końcowych</t>
  </si>
  <si>
    <t>szt.</t>
  </si>
  <si>
    <t>- w tym nowych, przyłączonych w danym roku</t>
  </si>
  <si>
    <t xml:space="preserve"> ilość dostarczanej energii*</t>
  </si>
  <si>
    <t>MWh</t>
  </si>
  <si>
    <t xml:space="preserve"> moc umowna**</t>
  </si>
  <si>
    <t>MW</t>
  </si>
  <si>
    <t xml:space="preserve"> Napięcie wysokie</t>
  </si>
  <si>
    <t>07</t>
  </si>
  <si>
    <t>08</t>
  </si>
  <si>
    <t>09</t>
  </si>
  <si>
    <t>10</t>
  </si>
  <si>
    <t xml:space="preserve"> Napięcie średnie</t>
  </si>
  <si>
    <t>11</t>
  </si>
  <si>
    <t>12</t>
  </si>
  <si>
    <t>13</t>
  </si>
  <si>
    <t>14</t>
  </si>
  <si>
    <t>15</t>
  </si>
  <si>
    <t xml:space="preserve"> Napięcie niskie</t>
  </si>
  <si>
    <t>16</t>
  </si>
  <si>
    <t>17</t>
  </si>
  <si>
    <t>18</t>
  </si>
  <si>
    <t xml:space="preserve">- w tym przyłączonych bezpośrednio do sieci lub instalacji wytwórcy </t>
  </si>
  <si>
    <t>19</t>
  </si>
  <si>
    <t>20</t>
  </si>
  <si>
    <t>- w tym przyłączonych bezpośrednio do sieci lub instalacji wytwórcy</t>
  </si>
  <si>
    <t>21</t>
  </si>
  <si>
    <t>22</t>
  </si>
  <si>
    <t xml:space="preserve"> Ogółem</t>
  </si>
  <si>
    <t>23</t>
  </si>
  <si>
    <t>24</t>
  </si>
  <si>
    <t>25</t>
  </si>
  <si>
    <t>26</t>
  </si>
  <si>
    <t>27</t>
  </si>
  <si>
    <t xml:space="preserve"> moc szczytowa***</t>
  </si>
  <si>
    <t>28</t>
  </si>
  <si>
    <t>Charakterystyka napięć przyjęta w projekcie planu :</t>
  </si>
  <si>
    <t>*-</t>
  </si>
  <si>
    <t>**-</t>
  </si>
  <si>
    <t xml:space="preserve">*** - </t>
  </si>
  <si>
    <t>wartość szczytowa zarejestrowana/prognozowana dla całego przedsiębiorstwa w dniu najwyższego zapotrzebowania na moc; w normalnym układzie pracy sieci.</t>
  </si>
  <si>
    <t>Województwo</t>
  </si>
  <si>
    <t>Gmina</t>
  </si>
  <si>
    <t>Obszar działania przedsiębiorstwa</t>
  </si>
  <si>
    <t>Lp.</t>
  </si>
  <si>
    <t>II.</t>
  </si>
  <si>
    <t>II.1.</t>
  </si>
  <si>
    <t>Linie elektroenergetyczne **</t>
  </si>
  <si>
    <t xml:space="preserve"> Napięcie najwyższe</t>
  </si>
  <si>
    <t>Stacje elektroenergetyczne</t>
  </si>
  <si>
    <t>WN/SN:</t>
  </si>
  <si>
    <t>liczba</t>
  </si>
  <si>
    <t>SN/SN:</t>
  </si>
  <si>
    <t>SN/nn:</t>
  </si>
  <si>
    <t>Transformatory sieciowe</t>
  </si>
  <si>
    <t>moc [MVA]</t>
  </si>
  <si>
    <t>(linie+stacje+transfomat.)</t>
  </si>
  <si>
    <t>Środki trwałe przypisane do działalności w zakresie  dystrybucji energii elektrycznej nie wymienione w w. 01-23</t>
  </si>
  <si>
    <t>wpisać wartość stacji bez transformatorów, które należy wykazać w wierszach   [15], [18] i [21].</t>
  </si>
  <si>
    <t>ilość energii dostarczonej odbiorcom, bez potrzeb własnych, oraz bez wielkości produkcji źródeł przyłączonych do sieci spółki.</t>
  </si>
  <si>
    <r>
      <t xml:space="preserve">niskie </t>
    </r>
    <r>
      <rPr>
        <sz val="10"/>
        <rFont val="Cambria"/>
        <family val="1"/>
      </rPr>
      <t>- napięcia niższe niż 1kV</t>
    </r>
  </si>
  <si>
    <r>
      <t>średnie</t>
    </r>
    <r>
      <rPr>
        <sz val="10"/>
        <rFont val="Cambria"/>
        <family val="1"/>
      </rPr>
      <t xml:space="preserve"> - napięcia od 1 kV do 60 kV</t>
    </r>
  </si>
  <si>
    <r>
      <t>wysokie</t>
    </r>
    <r>
      <rPr>
        <sz val="10"/>
        <rFont val="Cambria"/>
        <family val="1"/>
      </rPr>
      <t xml:space="preserve"> - napięcia 110 kV</t>
    </r>
  </si>
  <si>
    <r>
      <t>najwyższe</t>
    </r>
    <r>
      <rPr>
        <sz val="10"/>
        <rFont val="Cambria"/>
        <family val="1"/>
      </rPr>
      <t xml:space="preserve"> - napięcia wyższe niż 110 kV</t>
    </r>
  </si>
  <si>
    <r>
      <t xml:space="preserve">RAZEM </t>
    </r>
    <r>
      <rPr>
        <sz val="8"/>
        <rFont val="Cambria"/>
        <family val="1"/>
      </rPr>
      <t>majątek sieciowy</t>
    </r>
  </si>
  <si>
    <r>
      <t xml:space="preserve">OGÓŁEM majątek DEE </t>
    </r>
    <r>
      <rPr>
        <sz val="8"/>
        <rFont val="Cambria"/>
        <family val="1"/>
      </rPr>
      <t>(w.24+25)</t>
    </r>
  </si>
  <si>
    <t>III.1.</t>
  </si>
  <si>
    <t>Tabela 3A</t>
  </si>
  <si>
    <t>II.2.</t>
  </si>
  <si>
    <t>Profile wiekowe podstawowych składników zainstalowanych w sieci dystrybucyjnej przedsiębiorstwa.</t>
  </si>
  <si>
    <t xml:space="preserve">Składniki majątku należy kwalifikować wg. parametrów konstrukcyjnych (nominalnych), a nie na podstawie aktualnego ich wykorzystania. </t>
  </si>
  <si>
    <t>Tabela 2B</t>
  </si>
  <si>
    <t>Wiek składnika majątku sieciowego</t>
  </si>
  <si>
    <t>RAZEM</t>
  </si>
  <si>
    <t>[lata]</t>
  </si>
  <si>
    <t>Składnik majątku sieciowego</t>
  </si>
  <si>
    <t>jedn. miary</t>
  </si>
  <si>
    <t>50 i więcej</t>
  </si>
  <si>
    <t>45 - 50</t>
  </si>
  <si>
    <t>40 - 45</t>
  </si>
  <si>
    <t>35 - 40</t>
  </si>
  <si>
    <t>30 - 35</t>
  </si>
  <si>
    <t>25 - 30</t>
  </si>
  <si>
    <t>20- 25</t>
  </si>
  <si>
    <t>15 - 20</t>
  </si>
  <si>
    <t>10 - 15</t>
  </si>
  <si>
    <t>5 - 10</t>
  </si>
  <si>
    <t>0 - 5</t>
  </si>
  <si>
    <t>1. + 2.</t>
  </si>
  <si>
    <t>Linie elektroenergetyczne - napowietrzne i kablowe (RAZEM)</t>
  </si>
  <si>
    <t>[km]</t>
  </si>
  <si>
    <t xml:space="preserve">1. </t>
  </si>
  <si>
    <t>Linie elektroenergetyczne -                                               napowietrzne (RAZEM)</t>
  </si>
  <si>
    <t>1.1</t>
  </si>
  <si>
    <t>1.2</t>
  </si>
  <si>
    <t>1.3</t>
  </si>
  <si>
    <t>1.4</t>
  </si>
  <si>
    <t xml:space="preserve">2. </t>
  </si>
  <si>
    <t>Linie elektroenergetyczne -                  kablowe (RAZEM)</t>
  </si>
  <si>
    <t>2.1</t>
  </si>
  <si>
    <t>2.2</t>
  </si>
  <si>
    <t>2.3</t>
  </si>
  <si>
    <t>2.4</t>
  </si>
  <si>
    <t>III.2.</t>
  </si>
  <si>
    <t>Tabela 3B</t>
  </si>
  <si>
    <t>1.</t>
  </si>
  <si>
    <t>Stacje elektroenergetyczne                        (bez transformatorów) - RAZEM</t>
  </si>
  <si>
    <t>[szt.]</t>
  </si>
  <si>
    <t xml:space="preserve">Transformatory sieciowe             przekładnia [kV/kV] - RAZEM </t>
  </si>
  <si>
    <t>[MVA]</t>
  </si>
  <si>
    <r>
      <t xml:space="preserve">inne </t>
    </r>
    <r>
      <rPr>
        <i/>
        <sz val="8"/>
        <rFont val="Cambria"/>
        <family val="1"/>
      </rPr>
      <t>(w załączeniu do tabeli wymienić rodzaje tych stacji, podając dla każdego zakresu liczbę sztuk w poszcz. przedziałach wiekowych.)</t>
    </r>
  </si>
  <si>
    <r>
      <t xml:space="preserve">inne </t>
    </r>
    <r>
      <rPr>
        <i/>
        <sz val="8"/>
        <rFont val="Cambria"/>
        <family val="1"/>
      </rPr>
      <t>(w załączeniu do tabeli wymienić rodzaje tych transformatorów, podając dla każdego rodzaju moc [MVA] w poszcz. przedziałach wiekowych)</t>
    </r>
  </si>
  <si>
    <t>wartość netto 
[tys. zł]</t>
  </si>
  <si>
    <t>wartość początkowa
[tys. zł]</t>
  </si>
  <si>
    <t>Charakterystyka ilościowa</t>
  </si>
  <si>
    <t>Tabela 1A</t>
  </si>
  <si>
    <t>Tabela 1B. Liczba odbiorców, wielkość dostaw energii elektrycznej i mocy; wykonanie i projekcja</t>
  </si>
  <si>
    <t>Tabela 2A</t>
  </si>
  <si>
    <t xml:space="preserve">Średnie dopuszczalne ze względów technicznych okresy eksploatacji. </t>
  </si>
  <si>
    <t>Lp</t>
  </si>
  <si>
    <t>2011 r.</t>
  </si>
  <si>
    <t>2012 r.</t>
  </si>
  <si>
    <t>2013 r.</t>
  </si>
  <si>
    <t>Nakłady w zakresie DEE ogółem (A+B+C)</t>
  </si>
  <si>
    <t xml:space="preserve">A. </t>
  </si>
  <si>
    <t>A.1.</t>
  </si>
  <si>
    <t>linie wraz z przyłączami - napięcia od średnich do najwyższych</t>
  </si>
  <si>
    <t>A.2.</t>
  </si>
  <si>
    <t>linie wraz z przyłączami - napięcia niskie</t>
  </si>
  <si>
    <t>A.3.</t>
  </si>
  <si>
    <t>A.4.</t>
  </si>
  <si>
    <t xml:space="preserve">liczniki i układy pomiarowe i instalowane u nowych odbiorców  finansowane przez przedsiębiorstwo </t>
  </si>
  <si>
    <t xml:space="preserve">B. </t>
  </si>
  <si>
    <t>B.1.</t>
  </si>
  <si>
    <t xml:space="preserve">linie </t>
  </si>
  <si>
    <t>B.2.</t>
  </si>
  <si>
    <t>transformatory</t>
  </si>
  <si>
    <t>B.3.</t>
  </si>
  <si>
    <t>B.4.</t>
  </si>
  <si>
    <t xml:space="preserve">liczniki i układy pomiarowe wymieniane u odbiorców na koszt przedsiębiorstwa  </t>
  </si>
  <si>
    <t xml:space="preserve">C. </t>
  </si>
  <si>
    <t xml:space="preserve">Nakłady inwestycyjne pozostałe, nie ujęte            w pkt. A i B: </t>
  </si>
  <si>
    <t>C.1.</t>
  </si>
  <si>
    <t>C.2.</t>
  </si>
  <si>
    <t>C.3.</t>
  </si>
  <si>
    <t>C.5.</t>
  </si>
  <si>
    <t xml:space="preserve">Przygotowanie inwestycji </t>
  </si>
  <si>
    <t>C.6.</t>
  </si>
  <si>
    <t>- środki transportu</t>
  </si>
  <si>
    <t>- obsługa klienta</t>
  </si>
  <si>
    <t>C.7.</t>
  </si>
  <si>
    <t>podać wartość dóbr inwestycyjnych nie ujętych w pozostałych pozycjach</t>
  </si>
  <si>
    <t>Informacje finansowe.</t>
  </si>
  <si>
    <t>III.2.1.</t>
  </si>
  <si>
    <t>(tys.zł)</t>
  </si>
  <si>
    <t xml:space="preserve">Nakłady inwestycyjne DEE ogółem: </t>
  </si>
  <si>
    <t>amortyzacja majątku DEE</t>
  </si>
  <si>
    <t>opłaty za przyłączenie</t>
  </si>
  <si>
    <t xml:space="preserve">kredyt bankowy </t>
  </si>
  <si>
    <t>środki unijne</t>
  </si>
  <si>
    <t>udziały obce</t>
  </si>
  <si>
    <t>inne (wymienić):</t>
  </si>
  <si>
    <t>I.1</t>
  </si>
  <si>
    <t>I.2</t>
  </si>
  <si>
    <r>
      <t xml:space="preserve">Budynki i budowle </t>
    </r>
    <r>
      <rPr>
        <sz val="10"/>
        <rFont val="Cambria"/>
        <family val="1"/>
      </rPr>
      <t>(poza wymienionymi w pkt A.3. i B.3.)</t>
    </r>
  </si>
  <si>
    <r>
      <t>Nakłady związane ze wzrostem zapotrzebowania na moc i energię</t>
    </r>
    <r>
      <rPr>
        <b/>
        <i/>
        <sz val="10"/>
        <rFont val="Cambria"/>
        <family val="1"/>
      </rPr>
      <t>: 
(rozbudowa sieci /nowe środki trwałe/ w związku z przyłączaniem nowych odbiorców; wzmocnienie sieci w związku z przyłączeniem nowych odbiorców; wzmocnienie sieci w związku z ogólnym wzrostem zapotrzebowania na moc i energię)</t>
    </r>
  </si>
  <si>
    <r>
      <t xml:space="preserve">Nakłady nie związane ze wzrostem zapotrzebowania na moc i energię: 
</t>
    </r>
    <r>
      <rPr>
        <i/>
        <sz val="10"/>
        <rFont val="Cambria"/>
        <family val="1"/>
      </rPr>
      <t>(wymiana i planowe modernizacje wyeksploatowanych urządzeń)</t>
    </r>
  </si>
  <si>
    <r>
      <t>Wykonane i planowane nakłady inwestycyjne w zakresie dystrybucji energii elektrycznej</t>
    </r>
    <r>
      <rPr>
        <sz val="10"/>
        <rFont val="Cambria"/>
        <family val="1"/>
      </rPr>
      <t xml:space="preserve"> - </t>
    </r>
    <r>
      <rPr>
        <u val="single"/>
        <sz val="10"/>
        <rFont val="Cambria"/>
        <family val="1"/>
      </rPr>
      <t>Tabela 3A.</t>
    </r>
    <r>
      <rPr>
        <sz val="10"/>
        <rFont val="Cambria"/>
        <family val="1"/>
      </rPr>
      <t xml:space="preserve">  </t>
    </r>
  </si>
  <si>
    <r>
      <t xml:space="preserve">Źródła i struktura finansowania nakładów inwestycyjnych poniesionych w ramach dystrybucji energii elektrycznej </t>
    </r>
    <r>
      <rPr>
        <sz val="10"/>
        <rFont val="Cambria"/>
        <family val="1"/>
      </rPr>
      <t xml:space="preserve">- </t>
    </r>
    <r>
      <rPr>
        <u val="single"/>
        <sz val="10"/>
        <rFont val="Cambria"/>
        <family val="1"/>
      </rPr>
      <t>Tabela 3B.</t>
    </r>
  </si>
  <si>
    <t>stacje 
(transformatory, budynki stacyjne, wyłączniki, odłączniki, rozłączniki, przekładniki itp. oraz urządzenia towarzyszące: automatyka zabezpieczeniowa i systemowa, dławiki przeciwzwarciowe, układy telemechaniki itp.)</t>
  </si>
  <si>
    <t>stacje (bez transformatora)
(budynki stacyjne, wyłączniki, odłączniki, rozłączniki, przekładniki itp. oraz urządzenia towarzyszące: automatyka zabezpieczeniowa i systemowa, dławiki przeciwzwarciowe, układy telemechaniki itp.)</t>
  </si>
  <si>
    <r>
      <t xml:space="preserve">Łączność
</t>
    </r>
    <r>
      <rPr>
        <i/>
        <sz val="10"/>
        <rFont val="Cambria"/>
        <family val="1"/>
      </rPr>
      <t>(światłowody, urządzenia ETN, linie i centrale telefoniczne, modemy itp. - przeznaczone na potrzeby sterowania, zdalnej transmisji danych, telemechaniki, łączności głosowej itp..)</t>
    </r>
  </si>
  <si>
    <r>
      <t xml:space="preserve">Pomiary
</t>
    </r>
    <r>
      <rPr>
        <i/>
        <sz val="10"/>
        <rFont val="Cambria"/>
        <family val="1"/>
      </rPr>
      <t>(liczniki - z wyłączeniem wykazanych w wierszach [06] i [11], sumatory, koncentratory danych i urządzenia towarzyszące)</t>
    </r>
  </si>
  <si>
    <r>
      <t xml:space="preserve">Informatyka
</t>
    </r>
    <r>
      <rPr>
        <i/>
        <sz val="10"/>
        <rFont val="Cambria"/>
        <family val="1"/>
      </rPr>
      <t>(oprogramowanie, systemy dyspozytorskie i sterowania pracą sieci itp.)</t>
    </r>
  </si>
  <si>
    <r>
      <t xml:space="preserve">Zakup gotowych dóbr inwestycyjnych *
</t>
    </r>
    <r>
      <rPr>
        <i/>
        <sz val="10"/>
        <rFont val="Cambria"/>
        <family val="1"/>
      </rPr>
      <t>w tym:</t>
    </r>
  </si>
  <si>
    <r>
      <t xml:space="preserve">Inne 
</t>
    </r>
    <r>
      <rPr>
        <i/>
        <sz val="10"/>
        <rFont val="Cambria"/>
        <family val="1"/>
      </rPr>
      <t xml:space="preserve"> (wymienić - np. ochrona środowiska, poprawa jakości EE lub pewności dostaw EE .... itd.)</t>
    </r>
  </si>
  <si>
    <t>C.4.</t>
  </si>
  <si>
    <t>Plan</t>
  </si>
  <si>
    <t>b) NETTO</t>
  </si>
  <si>
    <t>3.1.</t>
  </si>
  <si>
    <t>3.2.</t>
  </si>
  <si>
    <t>3.3.</t>
  </si>
  <si>
    <t>3.4.</t>
  </si>
  <si>
    <t>4.1.</t>
  </si>
  <si>
    <t>4.2.</t>
  </si>
  <si>
    <t>4.3.</t>
  </si>
  <si>
    <t>4.4.</t>
  </si>
  <si>
    <t>NN</t>
  </si>
  <si>
    <t>SN</t>
  </si>
  <si>
    <t>nn</t>
  </si>
  <si>
    <t>WN</t>
  </si>
  <si>
    <t>L.p.</t>
  </si>
  <si>
    <t>Nazwa 
 podmiotu/ Zadania inwestycyjnego</t>
  </si>
  <si>
    <t>Lokalizacja</t>
  </si>
  <si>
    <t>Rok rozpoczęcia inwestycji i plan. rok zakończenia</t>
  </si>
  <si>
    <t>Zakres rzeczowy</t>
  </si>
  <si>
    <t>NAKŁADY (tys.zł)</t>
  </si>
  <si>
    <t>UWAGI /
 inne informacje</t>
  </si>
  <si>
    <t xml:space="preserve">Całkowite </t>
  </si>
  <si>
    <t>I. Zadania inwestycyjne związane ze wzrostem zapotrzebowania na moc i energię</t>
  </si>
  <si>
    <t>Suma:</t>
  </si>
  <si>
    <t>…</t>
  </si>
  <si>
    <t>II. Zadania inwestycyjne nie związane ze wzrostem zapotrzebowania na moc i energię</t>
  </si>
  <si>
    <t>III. Inwestycje pozostałe</t>
  </si>
  <si>
    <t>III.1. Łączność</t>
  </si>
  <si>
    <t>III.2. Pomiary</t>
  </si>
  <si>
    <t>III.3. Informatyka</t>
  </si>
  <si>
    <t>III.4. Budynki i budowle</t>
  </si>
  <si>
    <t>III.5. Przygotowanie inwestycji</t>
  </si>
  <si>
    <t>III.6. Zakup gotowych dóbr inwestycyjnych</t>
  </si>
  <si>
    <t>III. 7. Inne</t>
  </si>
  <si>
    <t>1. Suma nakładów inwestycyjnych w poszczególnych grupach powinna być równa wielkością wykazanym w Tabeli 3A.</t>
  </si>
  <si>
    <r>
      <t>Moc
 przyłączeniowa</t>
    </r>
    <r>
      <rPr>
        <b/>
        <sz val="8"/>
        <color indexed="10"/>
        <rFont val="Cambria"/>
        <family val="1"/>
      </rPr>
      <t xml:space="preserve"> </t>
    </r>
    <r>
      <rPr>
        <b/>
        <sz val="8"/>
        <rFont val="Cambria"/>
        <family val="1"/>
      </rPr>
      <t>[MW]</t>
    </r>
  </si>
  <si>
    <t>Tabela nr 4. Zadania inwestycyjne</t>
  </si>
  <si>
    <t xml:space="preserve">Tabela 5. Plan kosztów i przychodów. </t>
  </si>
  <si>
    <t>Średnie  nakłady jednostkowe</t>
  </si>
  <si>
    <t>[tys.zł/km;
tys.zł/szt.
tys.zł/MVA]</t>
  </si>
  <si>
    <t>Wykonanie</t>
  </si>
  <si>
    <t>Opis</t>
  </si>
  <si>
    <t>2014 r.</t>
  </si>
  <si>
    <t>ctrl</t>
  </si>
  <si>
    <t>crtl</t>
  </si>
  <si>
    <t>tys.zł</t>
  </si>
  <si>
    <t>Wartość księgowa majątku służącego DEE</t>
  </si>
  <si>
    <t>Amortyzacja majątku służącego do działalności energetycznej DEE:</t>
  </si>
  <si>
    <t>Nakłady inwestycyjne na DEE nowe</t>
  </si>
  <si>
    <t>Zysk brutto (strata) z działalności energetycznej DEE:</t>
  </si>
  <si>
    <t>Zysk netto (strata) z działalności energetycznej DEE:</t>
  </si>
  <si>
    <t>Opłaty za przyłączenie</t>
  </si>
  <si>
    <t>Kredyty inwestycyjne na działalność energetyczną DEE - wartość zaciągniętego kredytu w danym roku:</t>
  </si>
  <si>
    <t>Raty kapitałowe (spłata kredytu) związane z kredytami inwestycyjnymi  związane z działalnością DEE:</t>
  </si>
  <si>
    <t>Inne źródła finansowania inwestycji nie wymienione w tabeli związane z DEE:</t>
  </si>
  <si>
    <t>Koszty finansowe związane z innymi źródłami finansowania związane z DEE:</t>
  </si>
  <si>
    <t>Ilość dostarczanej energii elektrycznej</t>
  </si>
  <si>
    <t>Nakłady inwestycyjne planowane w latach:
[tys.zł]</t>
  </si>
  <si>
    <t>zysk netto DEE</t>
  </si>
  <si>
    <t>Koszty finansowe związane z kredytami inwestycyjnymi z pkt 8:</t>
  </si>
  <si>
    <t>2. W kolumnie [14] należy wskazać cel inwestycji, tj. :
- przedsięwzięcia w zakresie modernizacji, rozbudowy albo budowy sieci oraz ewentualnych nowych źródeł energii elektrycznej, w tym źródeł odnawialnych,
- przedsięwzięcia w zakresie modernizacji, rozbudowy lub budowy połączeń z systemami elektroenergetycznymi innych państw,
- przedsięwzięcia racjonalizujące zużycie energii u odbiorców,
- inne.</t>
  </si>
  <si>
    <t>2012 r.
plan</t>
  </si>
  <si>
    <t>2013 r.
plan</t>
  </si>
  <si>
    <t>2014 r.
plan</t>
  </si>
  <si>
    <t>2015 r.
plan</t>
  </si>
  <si>
    <t>Nakłady inwestycyjne wykonane
[tys.zł]</t>
  </si>
  <si>
    <t>2015 r.</t>
  </si>
  <si>
    <t>Źródła finansowania nakładów:*</t>
  </si>
  <si>
    <t>* -  w przypadku, gdy liczba odbiorców nie jest równa liczbie odbiorców końcowych należy zamieścić stosowny komentarz pod tabelą</t>
  </si>
  <si>
    <t>Charakterystyka majątku przedsiębiorstwa w okresie objętym projektem planu rozwoju.
(dotyczy majątku służącego do dystrybucji energii elektrycznej)</t>
  </si>
  <si>
    <t xml:space="preserve">W zestawieniu należy ująć tylko te składniki majątku, które w dniu 01.01. 2011 r. były zainstalowane w sieci, tj. bez stanów magazynowych. </t>
  </si>
  <si>
    <t>Liczba odbiorców* - zgodna z definicją zawartą w ustawie Prawo Energetyczne</t>
  </si>
  <si>
    <t>a) BRUTTO (wartość początkowa)</t>
  </si>
  <si>
    <t>* - pozycja "Nakłady inwestycyjne DEE ogółem:" powinny mieć taką sama wartość jak pozycja "Źródła finansowania nakładów:"</t>
  </si>
  <si>
    <t>wpisać wartość linii bez przyłączy (wiersze [01]-[05]).</t>
  </si>
  <si>
    <t>2011 r.                            Wykonanie</t>
  </si>
  <si>
    <t>2016 r.
plan</t>
  </si>
  <si>
    <t>Charakterystyka ekonomiczna; 
stan 31 XII 2011 r.</t>
  </si>
  <si>
    <t>2016 r.</t>
  </si>
  <si>
    <t>Razem nakłady w latach od 2012 do 2016
[tys.zł]</t>
  </si>
  <si>
    <t>Wykonanie
2011</t>
  </si>
  <si>
    <t>przed 2012</t>
  </si>
  <si>
    <t>Przychód określony zgodnie z Rozporządzeniem MG w sprawie szczegółowych zasad kształtowania i kalkulacji taryf oraz rozliczeń w obrocie energią elektryczną dotyczący DEE</t>
  </si>
  <si>
    <t xml:space="preserve">zgodnie z §2 pkt.10 Rozporządzenia MG z dnia 04 maja 2007r. w sprawie szczegółowych warunków funkcjonowania systemu elektroenergetycznego.             </t>
  </si>
  <si>
    <t>(ceny stałe z roku,  w którym plan jest uzgadniany)</t>
  </si>
  <si>
    <t>a) związane ze wzrostem zapotrzebowania na moc i energię</t>
  </si>
  <si>
    <t>b) nie związane ze wzrostem zapotrzebowania na moc i energię</t>
  </si>
  <si>
    <t>c) pozostałe</t>
  </si>
  <si>
    <t>Kredyty inwestycyjne na działalność energetyczną DEE - wartość bilansowa na dany rok (wartość wszystkich kredytów na koniec danego roku):</t>
  </si>
  <si>
    <t>środki własne (np. zyski z lat poprzednich,  amortyzacja z lat poprzednich, itp)**</t>
  </si>
  <si>
    <t>** - w pozycji tej nalezy wymienić źródła pochodzenia środków własnych (podstawowym źródłem finansowania inwestycji powinny być odpisy amortyzacyjne - poz 03, zysk z działalności dystrybucyjnej - poz. 05 oraz opłaty za przyłączenie - poz. 04, pozostałe źródła finansowania powinny stanowić dodatkowe źródło finansowania działalności inwestycyjnej);</t>
  </si>
  <si>
    <t>ctrl**</t>
  </si>
  <si>
    <t xml:space="preserve">** - Wszystkie obliczenia niezgodne z funkcjami kontrolnymi wymagają komentarza pod tabelą lub w piśmie.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</si>
</sst>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3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sz val="10"/>
      <color indexed="8"/>
      <name val="Cambria"/>
      <family val="1"/>
    </font>
    <font>
      <i/>
      <sz val="10"/>
      <name val="Cambria"/>
      <family val="1"/>
    </font>
    <font>
      <u val="single"/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u val="single"/>
      <sz val="8"/>
      <name val="Cambria"/>
      <family val="1"/>
    </font>
    <font>
      <b/>
      <u val="single"/>
      <sz val="10"/>
      <name val="Cambria"/>
      <family val="1"/>
    </font>
    <font>
      <b/>
      <i/>
      <sz val="12"/>
      <name val="Cambria"/>
      <family val="1"/>
    </font>
    <font>
      <b/>
      <i/>
      <sz val="10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sz val="11"/>
      <color indexed="8"/>
      <name val="Czcionka tekstu podstawowego"/>
      <family val="2"/>
    </font>
    <font>
      <b/>
      <sz val="11"/>
      <color indexed="8"/>
      <name val="Cambria"/>
      <family val="1"/>
    </font>
    <font>
      <b/>
      <sz val="8"/>
      <color indexed="10"/>
      <name val="Cambria"/>
      <family val="1"/>
    </font>
    <font>
      <sz val="11"/>
      <name val="Arial CE"/>
      <family val="0"/>
    </font>
    <font>
      <sz val="8"/>
      <name val="Arial CE"/>
      <family val="0"/>
    </font>
    <font>
      <b/>
      <u val="single"/>
      <sz val="10"/>
      <color indexed="8"/>
      <name val="Cambr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i/>
      <sz val="10"/>
      <color indexed="10"/>
      <name val="Cambria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/>
      <bottom style="medium"/>
    </border>
    <border>
      <left>
        <color indexed="63"/>
      </left>
      <right style="thin"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/>
      <top>
        <color indexed="63"/>
      </top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double"/>
      <right style="thin"/>
      <top style="medium"/>
      <bottom style="medium"/>
    </border>
    <border>
      <left style="medium"/>
      <right style="medium"/>
      <top style="thin"/>
      <bottom style="thin"/>
    </border>
    <border>
      <left style="double"/>
      <right style="thin"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double"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medium"/>
      <right style="medium"/>
      <top/>
      <bottom style="thin"/>
    </border>
    <border>
      <left style="double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Dashed"/>
      <right style="medium"/>
      <top style="medium"/>
      <bottom style="medium"/>
    </border>
    <border>
      <left style="mediumDashed"/>
      <right style="medium"/>
      <top style="thin"/>
      <bottom style="thin"/>
    </border>
    <border>
      <left style="mediumDashed"/>
      <right style="medium"/>
      <top>
        <color indexed="63"/>
      </top>
      <bottom style="thin"/>
    </border>
    <border diagonalUp="1">
      <left style="medium"/>
      <right style="medium"/>
      <top style="medium"/>
      <bottom style="medium"/>
      <diagonal style="thin"/>
    </border>
    <border>
      <left style="mediumDashed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 style="medium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medium"/>
    </border>
    <border>
      <left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thin"/>
    </border>
    <border>
      <left/>
      <right>
        <color indexed="63"/>
      </right>
      <top style="dashed"/>
      <bottom style="dashed"/>
    </border>
    <border>
      <left/>
      <right>
        <color indexed="63"/>
      </right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medium"/>
      <bottom/>
    </border>
    <border>
      <left style="double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 style="medium"/>
      <top style="medium"/>
      <bottom/>
    </border>
    <border>
      <left style="thin"/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double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2" borderId="17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/>
    </xf>
    <xf numFmtId="49" fontId="11" fillId="0" borderId="19" xfId="0" applyNumberFormat="1" applyFont="1" applyBorder="1" applyAlignment="1">
      <alignment horizontal="left" vertical="center" indent="2"/>
    </xf>
    <xf numFmtId="49" fontId="11" fillId="0" borderId="2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49" fontId="13" fillId="0" borderId="19" xfId="0" applyNumberFormat="1" applyFont="1" applyBorder="1" applyAlignment="1">
      <alignment horizontal="left" vertical="center" wrapText="1" indent="4"/>
    </xf>
    <xf numFmtId="49" fontId="11" fillId="0" borderId="23" xfId="0" applyNumberFormat="1" applyFont="1" applyBorder="1" applyAlignment="1">
      <alignment horizontal="center" vertical="center"/>
    </xf>
    <xf numFmtId="164" fontId="11" fillId="0" borderId="2" xfId="0" applyNumberFormat="1" applyFont="1" applyFill="1" applyBorder="1" applyAlignment="1">
      <alignment vertical="center"/>
    </xf>
    <xf numFmtId="164" fontId="11" fillId="0" borderId="21" xfId="0" applyNumberFormat="1" applyFont="1" applyFill="1" applyBorder="1" applyAlignment="1">
      <alignment vertical="center"/>
    </xf>
    <xf numFmtId="164" fontId="11" fillId="0" borderId="24" xfId="0" applyNumberFormat="1" applyFont="1" applyFill="1" applyBorder="1" applyAlignment="1">
      <alignment vertical="center"/>
    </xf>
    <xf numFmtId="49" fontId="11" fillId="0" borderId="25" xfId="0" applyNumberFormat="1" applyFont="1" applyBorder="1" applyAlignment="1">
      <alignment horizontal="left" vertical="center" indent="2"/>
    </xf>
    <xf numFmtId="49" fontId="11" fillId="0" borderId="4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vertical="center"/>
    </xf>
    <xf numFmtId="164" fontId="11" fillId="0" borderId="28" xfId="0" applyNumberFormat="1" applyFont="1" applyFill="1" applyBorder="1" applyAlignment="1">
      <alignment vertical="center"/>
    </xf>
    <xf numFmtId="164" fontId="11" fillId="0" borderId="29" xfId="0" applyNumberFormat="1" applyFont="1" applyFill="1" applyBorder="1" applyAlignment="1">
      <alignment vertical="center"/>
    </xf>
    <xf numFmtId="164" fontId="11" fillId="2" borderId="18" xfId="0" applyNumberFormat="1" applyFont="1" applyFill="1" applyBorder="1" applyAlignment="1">
      <alignment vertical="center"/>
    </xf>
    <xf numFmtId="49" fontId="11" fillId="2" borderId="30" xfId="0" applyNumberFormat="1" applyFont="1" applyFill="1" applyBorder="1" applyAlignment="1">
      <alignment horizontal="center" vertical="center"/>
    </xf>
    <xf numFmtId="164" fontId="11" fillId="2" borderId="31" xfId="0" applyNumberFormat="1" applyFont="1" applyFill="1" applyBorder="1" applyAlignment="1">
      <alignment vertical="center"/>
    </xf>
    <xf numFmtId="164" fontId="11" fillId="0" borderId="32" xfId="0" applyNumberFormat="1" applyFont="1" applyFill="1" applyBorder="1" applyAlignment="1">
      <alignment vertical="center"/>
    </xf>
    <xf numFmtId="164" fontId="11" fillId="0" borderId="33" xfId="0" applyNumberFormat="1" applyFont="1" applyFill="1" applyBorder="1" applyAlignment="1">
      <alignment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3" fontId="11" fillId="0" borderId="24" xfId="0" applyNumberFormat="1" applyFont="1" applyFill="1" applyBorder="1" applyAlignment="1">
      <alignment vertical="center"/>
    </xf>
    <xf numFmtId="49" fontId="13" fillId="0" borderId="19" xfId="0" applyNumberFormat="1" applyFont="1" applyFill="1" applyBorder="1" applyAlignment="1">
      <alignment horizontal="left" vertical="center" wrapText="1" indent="4"/>
    </xf>
    <xf numFmtId="49" fontId="11" fillId="0" borderId="19" xfId="0" applyNumberFormat="1" applyFont="1" applyFill="1" applyBorder="1" applyAlignment="1">
      <alignment horizontal="left" vertical="center" indent="2"/>
    </xf>
    <xf numFmtId="164" fontId="11" fillId="0" borderId="36" xfId="0" applyNumberFormat="1" applyFont="1" applyFill="1" applyBorder="1" applyAlignment="1">
      <alignment vertical="center"/>
    </xf>
    <xf numFmtId="164" fontId="11" fillId="0" borderId="37" xfId="0" applyNumberFormat="1" applyFont="1" applyFill="1" applyBorder="1" applyAlignment="1">
      <alignment vertical="center"/>
    </xf>
    <xf numFmtId="164" fontId="11" fillId="0" borderId="38" xfId="0" applyNumberFormat="1" applyFont="1" applyFill="1" applyBorder="1" applyAlignment="1">
      <alignment vertical="center"/>
    </xf>
    <xf numFmtId="164" fontId="11" fillId="2" borderId="39" xfId="0" applyNumberFormat="1" applyFont="1" applyFill="1" applyBorder="1" applyAlignment="1">
      <alignment vertical="center"/>
    </xf>
    <xf numFmtId="49" fontId="11" fillId="0" borderId="40" xfId="0" applyNumberFormat="1" applyFont="1" applyBorder="1" applyAlignment="1">
      <alignment horizontal="center" vertical="center"/>
    </xf>
    <xf numFmtId="3" fontId="12" fillId="3" borderId="2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49" fontId="11" fillId="0" borderId="22" xfId="0" applyNumberFormat="1" applyFont="1" applyBorder="1" applyAlignment="1">
      <alignment horizontal="center" vertical="center"/>
    </xf>
    <xf numFmtId="164" fontId="12" fillId="3" borderId="2" xfId="0" applyNumberFormat="1" applyFont="1" applyFill="1" applyBorder="1" applyAlignment="1">
      <alignment vertical="center"/>
    </xf>
    <xf numFmtId="164" fontId="12" fillId="3" borderId="1" xfId="0" applyNumberFormat="1" applyFont="1" applyFill="1" applyBorder="1" applyAlignment="1">
      <alignment vertical="center"/>
    </xf>
    <xf numFmtId="164" fontId="12" fillId="3" borderId="3" xfId="0" applyNumberFormat="1" applyFont="1" applyFill="1" applyBorder="1" applyAlignment="1">
      <alignment vertical="center"/>
    </xf>
    <xf numFmtId="49" fontId="11" fillId="0" borderId="41" xfId="0" applyNumberFormat="1" applyFont="1" applyBorder="1" applyAlignment="1">
      <alignment horizontal="left" vertical="center" indent="2"/>
    </xf>
    <xf numFmtId="49" fontId="11" fillId="0" borderId="42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left" vertical="center" indent="2"/>
    </xf>
    <xf numFmtId="49" fontId="11" fillId="0" borderId="6" xfId="0" applyNumberFormat="1" applyFont="1" applyBorder="1" applyAlignment="1">
      <alignment horizontal="center" vertical="center"/>
    </xf>
    <xf numFmtId="164" fontId="12" fillId="3" borderId="4" xfId="0" applyNumberFormat="1" applyFont="1" applyFill="1" applyBorder="1" applyAlignment="1">
      <alignment vertical="center"/>
    </xf>
    <xf numFmtId="164" fontId="12" fillId="3" borderId="5" xfId="0" applyNumberFormat="1" applyFont="1" applyFill="1" applyBorder="1" applyAlignment="1">
      <alignment vertical="center"/>
    </xf>
    <xf numFmtId="164" fontId="12" fillId="3" borderId="44" xfId="0" applyNumberFormat="1" applyFont="1" applyFill="1" applyBorder="1" applyAlignment="1">
      <alignment vertical="center"/>
    </xf>
    <xf numFmtId="164" fontId="12" fillId="3" borderId="6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Alignment="1">
      <alignment horizontal="left" vertical="top"/>
    </xf>
    <xf numFmtId="0" fontId="5" fillId="0" borderId="0" xfId="0" applyFont="1" applyFill="1" applyAlignment="1">
      <alignment/>
    </xf>
    <xf numFmtId="49" fontId="15" fillId="0" borderId="0" xfId="0" applyNumberFormat="1" applyFont="1" applyBorder="1" applyAlignment="1">
      <alignment horizontal="left" indent="4"/>
    </xf>
    <xf numFmtId="49" fontId="3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47" xfId="0" applyNumberFormat="1" applyFont="1" applyBorder="1" applyAlignment="1">
      <alignment horizontal="center" vertical="center" wrapText="1"/>
    </xf>
    <xf numFmtId="0" fontId="12" fillId="0" borderId="48" xfId="0" applyNumberFormat="1" applyFont="1" applyBorder="1" applyAlignment="1">
      <alignment horizontal="left" vertical="center" wrapText="1"/>
    </xf>
    <xf numFmtId="49" fontId="11" fillId="0" borderId="49" xfId="0" applyNumberFormat="1" applyFont="1" applyBorder="1" applyAlignment="1">
      <alignment horizontal="center" vertical="center"/>
    </xf>
    <xf numFmtId="164" fontId="11" fillId="3" borderId="45" xfId="0" applyNumberFormat="1" applyFont="1" applyFill="1" applyBorder="1" applyAlignment="1">
      <alignment horizontal="right" vertical="center" wrapText="1"/>
    </xf>
    <xf numFmtId="164" fontId="11" fillId="3" borderId="46" xfId="0" applyNumberFormat="1" applyFont="1" applyFill="1" applyBorder="1" applyAlignment="1">
      <alignment horizontal="right" vertical="center" wrapText="1"/>
    </xf>
    <xf numFmtId="49" fontId="11" fillId="0" borderId="50" xfId="0" applyNumberFormat="1" applyFont="1" applyBorder="1" applyAlignment="1">
      <alignment horizontal="left" indent="1"/>
    </xf>
    <xf numFmtId="49" fontId="11" fillId="0" borderId="51" xfId="0" applyNumberFormat="1" applyFont="1" applyBorder="1" applyAlignment="1">
      <alignment horizontal="center" vertical="center"/>
    </xf>
    <xf numFmtId="164" fontId="11" fillId="0" borderId="52" xfId="0" applyNumberFormat="1" applyFont="1" applyFill="1" applyBorder="1" applyAlignment="1">
      <alignment horizontal="right"/>
    </xf>
    <xf numFmtId="164" fontId="11" fillId="0" borderId="53" xfId="0" applyNumberFormat="1" applyFont="1" applyFill="1" applyBorder="1" applyAlignment="1">
      <alignment horizontal="right"/>
    </xf>
    <xf numFmtId="49" fontId="11" fillId="0" borderId="54" xfId="0" applyNumberFormat="1" applyFont="1" applyBorder="1" applyAlignment="1">
      <alignment horizontal="center" vertical="center"/>
    </xf>
    <xf numFmtId="164" fontId="11" fillId="0" borderId="55" xfId="0" applyNumberFormat="1" applyFont="1" applyFill="1" applyBorder="1" applyAlignment="1">
      <alignment horizontal="right"/>
    </xf>
    <xf numFmtId="164" fontId="11" fillId="0" borderId="56" xfId="0" applyNumberFormat="1" applyFont="1" applyFill="1" applyBorder="1" applyAlignment="1">
      <alignment horizontal="right"/>
    </xf>
    <xf numFmtId="49" fontId="11" fillId="0" borderId="57" xfId="0" applyNumberFormat="1" applyFont="1" applyBorder="1" applyAlignment="1">
      <alignment horizontal="center" vertical="center"/>
    </xf>
    <xf numFmtId="164" fontId="11" fillId="0" borderId="58" xfId="0" applyNumberFormat="1" applyFont="1" applyFill="1" applyBorder="1" applyAlignment="1">
      <alignment horizontal="right" vertical="center"/>
    </xf>
    <xf numFmtId="164" fontId="11" fillId="0" borderId="56" xfId="0" applyNumberFormat="1" applyFont="1" applyFill="1" applyBorder="1" applyAlignment="1">
      <alignment horizontal="right" vertical="center"/>
    </xf>
    <xf numFmtId="0" fontId="12" fillId="0" borderId="47" xfId="0" applyNumberFormat="1" applyFont="1" applyBorder="1" applyAlignment="1">
      <alignment horizontal="left" vertical="top" wrapText="1"/>
    </xf>
    <xf numFmtId="164" fontId="11" fillId="3" borderId="11" xfId="0" applyNumberFormat="1" applyFont="1" applyFill="1" applyBorder="1" applyAlignment="1">
      <alignment horizontal="right" vertical="center" wrapText="1"/>
    </xf>
    <xf numFmtId="49" fontId="12" fillId="0" borderId="48" xfId="0" applyNumberFormat="1" applyFont="1" applyBorder="1" applyAlignment="1">
      <alignment horizontal="left" indent="2"/>
    </xf>
    <xf numFmtId="49" fontId="11" fillId="0" borderId="59" xfId="0" applyNumberFormat="1" applyFont="1" applyBorder="1" applyAlignment="1">
      <alignment horizontal="center" vertical="center"/>
    </xf>
    <xf numFmtId="0" fontId="11" fillId="0" borderId="52" xfId="0" applyNumberFormat="1" applyFont="1" applyFill="1" applyBorder="1" applyAlignment="1">
      <alignment/>
    </xf>
    <xf numFmtId="0" fontId="11" fillId="0" borderId="53" xfId="0" applyNumberFormat="1" applyFont="1" applyFill="1" applyBorder="1" applyAlignment="1">
      <alignment/>
    </xf>
    <xf numFmtId="49" fontId="11" fillId="0" borderId="60" xfId="0" applyNumberFormat="1" applyFont="1" applyBorder="1" applyAlignment="1">
      <alignment horizontal="left" indent="4"/>
    </xf>
    <xf numFmtId="49" fontId="12" fillId="0" borderId="60" xfId="0" applyNumberFormat="1" applyFont="1" applyBorder="1" applyAlignment="1">
      <alignment horizontal="left" indent="2"/>
    </xf>
    <xf numFmtId="0" fontId="11" fillId="0" borderId="55" xfId="0" applyNumberFormat="1" applyFont="1" applyFill="1" applyBorder="1" applyAlignment="1">
      <alignment/>
    </xf>
    <xf numFmtId="0" fontId="11" fillId="0" borderId="56" xfId="0" applyNumberFormat="1" applyFont="1" applyFill="1" applyBorder="1" applyAlignment="1">
      <alignment/>
    </xf>
    <xf numFmtId="164" fontId="11" fillId="3" borderId="45" xfId="0" applyNumberFormat="1" applyFont="1" applyFill="1" applyBorder="1" applyAlignment="1">
      <alignment/>
    </xf>
    <xf numFmtId="164" fontId="11" fillId="0" borderId="52" xfId="0" applyNumberFormat="1" applyFont="1" applyFill="1" applyBorder="1" applyAlignment="1">
      <alignment/>
    </xf>
    <xf numFmtId="164" fontId="11" fillId="0" borderId="53" xfId="0" applyNumberFormat="1" applyFont="1" applyFill="1" applyBorder="1" applyAlignment="1">
      <alignment/>
    </xf>
    <xf numFmtId="49" fontId="11" fillId="0" borderId="50" xfId="0" applyNumberFormat="1" applyFont="1" applyBorder="1" applyAlignment="1">
      <alignment horizontal="left" indent="4"/>
    </xf>
    <xf numFmtId="164" fontId="11" fillId="0" borderId="55" xfId="0" applyNumberFormat="1" applyFont="1" applyFill="1" applyBorder="1" applyAlignment="1">
      <alignment/>
    </xf>
    <xf numFmtId="164" fontId="11" fillId="0" borderId="56" xfId="0" applyNumberFormat="1" applyFont="1" applyFill="1" applyBorder="1" applyAlignment="1">
      <alignment/>
    </xf>
    <xf numFmtId="49" fontId="11" fillId="0" borderId="43" xfId="0" applyNumberFormat="1" applyFont="1" applyBorder="1" applyAlignment="1">
      <alignment horizontal="left" indent="4"/>
    </xf>
    <xf numFmtId="49" fontId="11" fillId="0" borderId="61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left" vertical="top" wrapText="1"/>
    </xf>
    <xf numFmtId="164" fontId="11" fillId="0" borderId="62" xfId="0" applyNumberFormat="1" applyFont="1" applyBorder="1" applyAlignment="1">
      <alignment horizontal="right" vertical="center"/>
    </xf>
    <xf numFmtId="164" fontId="11" fillId="0" borderId="53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center" vertical="center"/>
    </xf>
    <xf numFmtId="164" fontId="12" fillId="3" borderId="11" xfId="0" applyNumberFormat="1" applyFont="1" applyFill="1" applyBorder="1" applyAlignment="1">
      <alignment horizontal="right"/>
    </xf>
    <xf numFmtId="164" fontId="12" fillId="3" borderId="46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49" fontId="12" fillId="0" borderId="62" xfId="0" applyNumberFormat="1" applyFont="1" applyBorder="1" applyAlignment="1">
      <alignment horizontal="center" vertical="center"/>
    </xf>
    <xf numFmtId="49" fontId="12" fillId="0" borderId="65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3" borderId="66" xfId="0" applyNumberFormat="1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vertical="center" wrapText="1"/>
    </xf>
    <xf numFmtId="49" fontId="12" fillId="3" borderId="65" xfId="0" applyNumberFormat="1" applyFont="1" applyFill="1" applyBorder="1" applyAlignment="1">
      <alignment horizontal="center" vertical="center"/>
    </xf>
    <xf numFmtId="165" fontId="11" fillId="3" borderId="67" xfId="0" applyNumberFormat="1" applyFont="1" applyFill="1" applyBorder="1" applyAlignment="1">
      <alignment horizontal="center" vertical="center"/>
    </xf>
    <xf numFmtId="4" fontId="12" fillId="3" borderId="52" xfId="0" applyNumberFormat="1" applyFont="1" applyFill="1" applyBorder="1" applyAlignment="1">
      <alignment vertical="center"/>
    </xf>
    <xf numFmtId="0" fontId="12" fillId="3" borderId="47" xfId="0" applyFont="1" applyFill="1" applyBorder="1" applyAlignment="1">
      <alignment horizontal="center" vertical="center"/>
    </xf>
    <xf numFmtId="49" fontId="11" fillId="3" borderId="46" xfId="0" applyNumberFormat="1" applyFont="1" applyFill="1" applyBorder="1" applyAlignment="1">
      <alignment horizontal="center" vertical="center"/>
    </xf>
    <xf numFmtId="165" fontId="11" fillId="3" borderId="47" xfId="0" applyNumberFormat="1" applyFont="1" applyFill="1" applyBorder="1" applyAlignment="1">
      <alignment horizontal="center" vertical="center"/>
    </xf>
    <xf numFmtId="4" fontId="11" fillId="3" borderId="45" xfId="0" applyNumberFormat="1" applyFont="1" applyFill="1" applyBorder="1" applyAlignment="1">
      <alignment vertical="center"/>
    </xf>
    <xf numFmtId="0" fontId="11" fillId="0" borderId="60" xfId="0" applyFont="1" applyBorder="1" applyAlignment="1">
      <alignment horizontal="center" vertical="center"/>
    </xf>
    <xf numFmtId="0" fontId="11" fillId="0" borderId="68" xfId="0" applyFont="1" applyBorder="1" applyAlignment="1">
      <alignment horizontal="left" indent="2"/>
    </xf>
    <xf numFmtId="165" fontId="11" fillId="0" borderId="60" xfId="0" applyNumberFormat="1" applyFont="1" applyBorder="1" applyAlignment="1">
      <alignment horizontal="center"/>
    </xf>
    <xf numFmtId="4" fontId="11" fillId="0" borderId="68" xfId="0" applyNumberFormat="1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indent="2"/>
    </xf>
    <xf numFmtId="4" fontId="11" fillId="0" borderId="24" xfId="0" applyNumberFormat="1" applyFont="1" applyBorder="1" applyAlignment="1">
      <alignment vertical="center"/>
    </xf>
    <xf numFmtId="4" fontId="11" fillId="0" borderId="24" xfId="0" applyNumberFormat="1" applyFont="1" applyFill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4" fontId="11" fillId="0" borderId="69" xfId="0" applyNumberFormat="1" applyFont="1" applyBorder="1" applyAlignment="1">
      <alignment vertical="center"/>
    </xf>
    <xf numFmtId="4" fontId="11" fillId="0" borderId="70" xfId="0" applyNumberFormat="1" applyFont="1" applyBorder="1" applyAlignment="1">
      <alignment vertical="center"/>
    </xf>
    <xf numFmtId="4" fontId="11" fillId="0" borderId="40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11" fillId="0" borderId="22" xfId="0" applyNumberFormat="1" applyFont="1" applyBorder="1" applyAlignment="1">
      <alignment vertical="center"/>
    </xf>
    <xf numFmtId="49" fontId="11" fillId="0" borderId="44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vertical="center"/>
    </xf>
    <xf numFmtId="4" fontId="11" fillId="0" borderId="44" xfId="0" applyNumberFormat="1" applyFont="1" applyBorder="1" applyAlignment="1">
      <alignment vertical="center"/>
    </xf>
    <xf numFmtId="165" fontId="11" fillId="0" borderId="43" xfId="0" applyNumberFormat="1" applyFont="1" applyBorder="1" applyAlignment="1">
      <alignment horizont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center" wrapText="1"/>
    </xf>
    <xf numFmtId="49" fontId="11" fillId="3" borderId="12" xfId="0" applyNumberFormat="1" applyFont="1" applyFill="1" applyBorder="1" applyAlignment="1">
      <alignment horizontal="center" vertical="center"/>
    </xf>
    <xf numFmtId="164" fontId="11" fillId="3" borderId="47" xfId="0" applyNumberFormat="1" applyFont="1" applyFill="1" applyBorder="1" applyAlignment="1">
      <alignment horizontal="center" vertical="center"/>
    </xf>
    <xf numFmtId="4" fontId="11" fillId="3" borderId="13" xfId="0" applyNumberFormat="1" applyFont="1" applyFill="1" applyBorder="1" applyAlignment="1">
      <alignment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164" fontId="11" fillId="0" borderId="50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49" fontId="11" fillId="0" borderId="71" xfId="0" applyNumberFormat="1" applyFont="1" applyBorder="1" applyAlignment="1">
      <alignment horizontal="center" vertical="center"/>
    </xf>
    <xf numFmtId="3" fontId="11" fillId="0" borderId="69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4" xfId="0" applyNumberFormat="1" applyFont="1" applyFill="1" applyBorder="1" applyAlignment="1">
      <alignment vertical="center"/>
    </xf>
    <xf numFmtId="0" fontId="12" fillId="0" borderId="43" xfId="0" applyFont="1" applyBorder="1" applyAlignment="1">
      <alignment horizontal="left" vertical="top" wrapText="1"/>
    </xf>
    <xf numFmtId="164" fontId="11" fillId="0" borderId="43" xfId="0" applyNumberFormat="1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vertical="center" wrapText="1"/>
    </xf>
    <xf numFmtId="49" fontId="11" fillId="0" borderId="47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" fontId="12" fillId="3" borderId="10" xfId="0" applyNumberFormat="1" applyFont="1" applyFill="1" applyBorder="1" applyAlignment="1">
      <alignment horizontal="right" vertical="center"/>
    </xf>
    <xf numFmtId="4" fontId="12" fillId="3" borderId="11" xfId="0" applyNumberFormat="1" applyFont="1" applyFill="1" applyBorder="1" applyAlignment="1">
      <alignment horizontal="right" vertical="center"/>
    </xf>
    <xf numFmtId="4" fontId="12" fillId="3" borderId="72" xfId="0" applyNumberFormat="1" applyFont="1" applyFill="1" applyBorder="1" applyAlignment="1">
      <alignment horizontal="right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4" fontId="11" fillId="0" borderId="68" xfId="0" applyNumberFormat="1" applyFont="1" applyBorder="1" applyAlignment="1">
      <alignment/>
    </xf>
    <xf numFmtId="4" fontId="11" fillId="0" borderId="73" xfId="0" applyNumberFormat="1" applyFont="1" applyBorder="1" applyAlignment="1">
      <alignment/>
    </xf>
    <xf numFmtId="49" fontId="11" fillId="0" borderId="50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/>
    </xf>
    <xf numFmtId="4" fontId="11" fillId="0" borderId="74" xfId="0" applyNumberFormat="1" applyFont="1" applyBorder="1" applyAlignment="1">
      <alignment/>
    </xf>
    <xf numFmtId="49" fontId="11" fillId="0" borderId="75" xfId="0" applyNumberFormat="1" applyFont="1" applyBorder="1" applyAlignment="1">
      <alignment horizontal="center" vertical="center"/>
    </xf>
    <xf numFmtId="4" fontId="11" fillId="0" borderId="69" xfId="0" applyNumberFormat="1" applyFont="1" applyBorder="1" applyAlignment="1">
      <alignment/>
    </xf>
    <xf numFmtId="4" fontId="11" fillId="0" borderId="76" xfId="0" applyNumberFormat="1" applyFont="1" applyBorder="1" applyAlignment="1">
      <alignment/>
    </xf>
    <xf numFmtId="49" fontId="11" fillId="0" borderId="77" xfId="0" applyNumberFormat="1" applyFont="1" applyFill="1" applyBorder="1" applyAlignment="1">
      <alignment horizontal="center" vertical="center"/>
    </xf>
    <xf numFmtId="164" fontId="11" fillId="0" borderId="48" xfId="0" applyNumberFormat="1" applyFont="1" applyFill="1" applyBorder="1" applyAlignment="1">
      <alignment horizontal="center" vertical="center"/>
    </xf>
    <xf numFmtId="3" fontId="11" fillId="0" borderId="78" xfId="0" applyNumberFormat="1" applyFont="1" applyBorder="1" applyAlignment="1">
      <alignment vertical="center"/>
    </xf>
    <xf numFmtId="3" fontId="11" fillId="0" borderId="79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49" fontId="12" fillId="0" borderId="50" xfId="0" applyNumberFormat="1" applyFont="1" applyBorder="1" applyAlignment="1">
      <alignment horizontal="left" indent="2"/>
    </xf>
    <xf numFmtId="0" fontId="12" fillId="0" borderId="71" xfId="0" applyFont="1" applyBorder="1" applyAlignment="1">
      <alignment horizontal="left" vertical="top" wrapText="1"/>
    </xf>
    <xf numFmtId="49" fontId="11" fillId="0" borderId="47" xfId="18" applyNumberFormat="1" applyFont="1" applyBorder="1" applyAlignment="1">
      <alignment horizontal="center" vertical="center"/>
      <protection/>
    </xf>
    <xf numFmtId="3" fontId="12" fillId="0" borderId="80" xfId="18" applyNumberFormat="1" applyFont="1" applyFill="1" applyBorder="1" applyAlignment="1">
      <alignment horizontal="center" vertical="center"/>
      <protection/>
    </xf>
    <xf numFmtId="4" fontId="12" fillId="0" borderId="81" xfId="18" applyNumberFormat="1" applyFont="1" applyFill="1" applyBorder="1" applyAlignment="1">
      <alignment vertical="center"/>
      <protection/>
    </xf>
    <xf numFmtId="4" fontId="12" fillId="3" borderId="47" xfId="0" applyNumberFormat="1" applyFont="1" applyFill="1" applyBorder="1" applyAlignment="1">
      <alignment horizontal="right" vertical="center"/>
    </xf>
    <xf numFmtId="4" fontId="12" fillId="3" borderId="48" xfId="0" applyNumberFormat="1" applyFont="1" applyFill="1" applyBorder="1" applyAlignment="1">
      <alignment horizontal="right" vertical="center"/>
    </xf>
    <xf numFmtId="4" fontId="12" fillId="3" borderId="50" xfId="0" applyNumberFormat="1" applyFont="1" applyFill="1" applyBorder="1" applyAlignment="1">
      <alignment horizontal="right" vertical="center"/>
    </xf>
    <xf numFmtId="4" fontId="12" fillId="3" borderId="43" xfId="0" applyNumberFormat="1" applyFont="1" applyFill="1" applyBorder="1" applyAlignment="1">
      <alignment horizontal="right" vertical="center"/>
    </xf>
    <xf numFmtId="4" fontId="11" fillId="3" borderId="60" xfId="0" applyNumberFormat="1" applyFont="1" applyFill="1" applyBorder="1" applyAlignment="1">
      <alignment horizontal="right" vertical="center"/>
    </xf>
    <xf numFmtId="4" fontId="11" fillId="3" borderId="50" xfId="0" applyNumberFormat="1" applyFont="1" applyFill="1" applyBorder="1" applyAlignment="1">
      <alignment horizontal="right" vertical="center"/>
    </xf>
    <xf numFmtId="4" fontId="11" fillId="3" borderId="43" xfId="0" applyNumberFormat="1" applyFont="1" applyFill="1" applyBorder="1" applyAlignment="1">
      <alignment horizontal="right" vertical="center"/>
    </xf>
    <xf numFmtId="4" fontId="12" fillId="0" borderId="43" xfId="18" applyNumberFormat="1" applyFont="1" applyFill="1" applyBorder="1" applyAlignment="1">
      <alignment vertical="center"/>
      <protection/>
    </xf>
    <xf numFmtId="4" fontId="12" fillId="0" borderId="82" xfId="18" applyNumberFormat="1" applyFont="1" applyFill="1" applyBorder="1" applyAlignment="1">
      <alignment vertical="center"/>
      <protection/>
    </xf>
    <xf numFmtId="4" fontId="12" fillId="0" borderId="83" xfId="18" applyNumberFormat="1" applyFont="1" applyFill="1" applyBorder="1" applyAlignment="1" quotePrefix="1">
      <alignment horizontal="center" vertical="center"/>
      <protection/>
    </xf>
    <xf numFmtId="4" fontId="12" fillId="0" borderId="84" xfId="18" applyNumberFormat="1" applyFont="1" applyFill="1" applyBorder="1" applyAlignment="1" quotePrefix="1">
      <alignment horizontal="center" vertical="center"/>
      <protection/>
    </xf>
    <xf numFmtId="4" fontId="12" fillId="3" borderId="63" xfId="0" applyNumberFormat="1" applyFont="1" applyFill="1" applyBorder="1" applyAlignment="1">
      <alignment horizontal="right" vertical="center"/>
    </xf>
    <xf numFmtId="4" fontId="12" fillId="3" borderId="6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47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50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vertical="top" wrapText="1"/>
    </xf>
    <xf numFmtId="49" fontId="18" fillId="0" borderId="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10" fillId="0" borderId="47" xfId="0" applyNumberFormat="1" applyFont="1" applyBorder="1" applyAlignment="1">
      <alignment horizontal="center" vertical="center"/>
    </xf>
    <xf numFmtId="49" fontId="10" fillId="0" borderId="60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3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10" fillId="5" borderId="10" xfId="0" applyFont="1" applyFill="1" applyBorder="1" applyAlignment="1">
      <alignment horizontal="center" vertical="center"/>
    </xf>
    <xf numFmtId="49" fontId="19" fillId="5" borderId="46" xfId="0" applyNumberFormat="1" applyFont="1" applyFill="1" applyBorder="1" applyAlignment="1">
      <alignment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3" fillId="5" borderId="47" xfId="0" applyNumberFormat="1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vertical="center"/>
    </xf>
    <xf numFmtId="0" fontId="10" fillId="3" borderId="5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indent="1"/>
    </xf>
    <xf numFmtId="0" fontId="3" fillId="0" borderId="85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10" fillId="3" borderId="53" xfId="0" applyFont="1" applyFill="1" applyBorder="1" applyAlignment="1">
      <alignment vertical="top" wrapText="1"/>
    </xf>
    <xf numFmtId="0" fontId="10" fillId="3" borderId="53" xfId="0" applyFont="1" applyFill="1" applyBorder="1" applyAlignment="1">
      <alignment vertical="center" wrapText="1"/>
    </xf>
    <xf numFmtId="164" fontId="3" fillId="3" borderId="79" xfId="0" applyNumberFormat="1" applyFon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164" fontId="3" fillId="3" borderId="63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 indent="1"/>
    </xf>
    <xf numFmtId="49" fontId="8" fillId="0" borderId="87" xfId="0" applyNumberFormat="1" applyFont="1" applyBorder="1" applyAlignment="1">
      <alignment horizontal="left" vertical="center" indent="2"/>
    </xf>
    <xf numFmtId="164" fontId="8" fillId="4" borderId="88" xfId="0" applyNumberFormat="1" applyFont="1" applyFill="1" applyBorder="1" applyAlignment="1">
      <alignment horizontal="center" vertical="center"/>
    </xf>
    <xf numFmtId="164" fontId="8" fillId="4" borderId="87" xfId="0" applyNumberFormat="1" applyFont="1" applyFill="1" applyBorder="1" applyAlignment="1">
      <alignment horizontal="center" vertical="center"/>
    </xf>
    <xf numFmtId="49" fontId="8" fillId="0" borderId="89" xfId="0" applyNumberFormat="1" applyFont="1" applyBorder="1" applyAlignment="1">
      <alignment horizontal="left" vertical="center" indent="2"/>
    </xf>
    <xf numFmtId="164" fontId="8" fillId="4" borderId="70" xfId="0" applyNumberFormat="1" applyFont="1" applyFill="1" applyBorder="1" applyAlignment="1">
      <alignment horizontal="center" vertical="center"/>
    </xf>
    <xf numFmtId="164" fontId="8" fillId="4" borderId="8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64" fontId="10" fillId="4" borderId="75" xfId="0" applyNumberFormat="1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vertical="center" wrapText="1"/>
    </xf>
    <xf numFmtId="164" fontId="3" fillId="4" borderId="58" xfId="0" applyNumberFormat="1" applyFont="1" applyFill="1" applyBorder="1" applyAlignment="1">
      <alignment horizontal="center" vertical="center"/>
    </xf>
    <xf numFmtId="164" fontId="3" fillId="4" borderId="56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left" vertical="center" indent="1"/>
    </xf>
    <xf numFmtId="0" fontId="8" fillId="0" borderId="90" xfId="0" applyFont="1" applyBorder="1" applyAlignment="1">
      <alignment vertical="center" wrapText="1"/>
    </xf>
    <xf numFmtId="164" fontId="10" fillId="4" borderId="91" xfId="0" applyNumberFormat="1" applyFont="1" applyFill="1" applyBorder="1" applyAlignment="1">
      <alignment horizontal="center" vertical="center" wrapText="1"/>
    </xf>
    <xf numFmtId="164" fontId="10" fillId="4" borderId="90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indent="1"/>
    </xf>
    <xf numFmtId="49" fontId="10" fillId="0" borderId="9" xfId="0" applyNumberFormat="1" applyFont="1" applyBorder="1" applyAlignment="1">
      <alignment horizontal="left" vertical="center"/>
    </xf>
    <xf numFmtId="164" fontId="19" fillId="4" borderId="8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10" fillId="4" borderId="9" xfId="0" applyNumberFormat="1" applyFont="1" applyFill="1" applyBorder="1" applyAlignment="1">
      <alignment horizontal="center" vertical="center"/>
    </xf>
    <xf numFmtId="164" fontId="10" fillId="4" borderId="92" xfId="0" applyNumberFormat="1" applyFont="1" applyFill="1" applyBorder="1" applyAlignment="1">
      <alignment horizontal="center" vertical="center" wrapText="1"/>
    </xf>
    <xf numFmtId="164" fontId="19" fillId="4" borderId="3" xfId="0" applyNumberFormat="1" applyFont="1" applyFill="1" applyBorder="1" applyAlignment="1">
      <alignment horizontal="center" vertical="center"/>
    </xf>
    <xf numFmtId="49" fontId="10" fillId="0" borderId="56" xfId="0" applyNumberFormat="1" applyFont="1" applyBorder="1" applyAlignment="1">
      <alignment horizontal="left" vertical="center" wrapText="1"/>
    </xf>
    <xf numFmtId="164" fontId="19" fillId="4" borderId="58" xfId="0" applyNumberFormat="1" applyFont="1" applyFill="1" applyBorder="1" applyAlignment="1">
      <alignment horizontal="center" vertical="center"/>
    </xf>
    <xf numFmtId="164" fontId="19" fillId="4" borderId="56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49" fontId="10" fillId="0" borderId="6" xfId="0" applyNumberFormat="1" applyFont="1" applyBorder="1" applyAlignment="1">
      <alignment horizontal="left" vertical="center" wrapText="1"/>
    </xf>
    <xf numFmtId="164" fontId="19" fillId="4" borderId="5" xfId="0" applyNumberFormat="1" applyFont="1" applyFill="1" applyBorder="1" applyAlignment="1">
      <alignment horizontal="center" vertical="center"/>
    </xf>
    <xf numFmtId="164" fontId="19" fillId="4" borderId="6" xfId="0" applyNumberFormat="1" applyFont="1" applyFill="1" applyBorder="1" applyAlignment="1">
      <alignment horizontal="center" vertical="center"/>
    </xf>
    <xf numFmtId="164" fontId="10" fillId="4" borderId="43" xfId="0" applyNumberFormat="1" applyFont="1" applyFill="1" applyBorder="1" applyAlignment="1">
      <alignment horizontal="center" vertical="center" wrapText="1"/>
    </xf>
    <xf numFmtId="164" fontId="10" fillId="4" borderId="8" xfId="0" applyNumberFormat="1" applyFont="1" applyFill="1" applyBorder="1" applyAlignment="1">
      <alignment horizontal="center" vertical="center" wrapText="1"/>
    </xf>
    <xf numFmtId="164" fontId="10" fillId="4" borderId="38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left" vertical="center" indent="1"/>
    </xf>
    <xf numFmtId="164" fontId="10" fillId="3" borderId="10" xfId="0" applyNumberFormat="1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vertical="center"/>
    </xf>
    <xf numFmtId="164" fontId="10" fillId="3" borderId="46" xfId="0" applyNumberFormat="1" applyFont="1" applyFill="1" applyBorder="1" applyAlignment="1">
      <alignment horizontal="center" vertical="center"/>
    </xf>
    <xf numFmtId="49" fontId="10" fillId="0" borderId="93" xfId="0" applyNumberFormat="1" applyFont="1" applyBorder="1" applyAlignment="1">
      <alignment horizontal="left" vertical="center" indent="1"/>
    </xf>
    <xf numFmtId="164" fontId="3" fillId="2" borderId="35" xfId="0" applyNumberFormat="1" applyFont="1" applyFill="1" applyBorder="1" applyAlignment="1">
      <alignment horizontal="center" vertical="center"/>
    </xf>
    <xf numFmtId="164" fontId="3" fillId="2" borderId="70" xfId="0" applyNumberFormat="1" applyFont="1" applyFill="1" applyBorder="1" applyAlignment="1">
      <alignment horizontal="center" vertical="center"/>
    </xf>
    <xf numFmtId="164" fontId="3" fillId="2" borderId="89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 indent="3"/>
    </xf>
    <xf numFmtId="49" fontId="3" fillId="0" borderId="43" xfId="0" applyNumberFormat="1" applyFont="1" applyBorder="1" applyAlignment="1">
      <alignment horizontal="left" vertical="center" indent="3"/>
    </xf>
    <xf numFmtId="0" fontId="21" fillId="0" borderId="0" xfId="19" applyFont="1">
      <alignment/>
      <protection/>
    </xf>
    <xf numFmtId="0" fontId="21" fillId="0" borderId="0" xfId="19" applyFont="1" applyAlignment="1">
      <alignment/>
      <protection/>
    </xf>
    <xf numFmtId="3" fontId="21" fillId="0" borderId="0" xfId="19" applyNumberFormat="1" applyFont="1" applyFill="1">
      <alignment/>
      <protection/>
    </xf>
    <xf numFmtId="3" fontId="21" fillId="0" borderId="0" xfId="19" applyNumberFormat="1" applyFont="1">
      <alignment/>
      <protection/>
    </xf>
    <xf numFmtId="0" fontId="21" fillId="0" borderId="0" xfId="19" applyFont="1" applyFill="1">
      <alignment/>
      <protection/>
    </xf>
    <xf numFmtId="0" fontId="21" fillId="0" borderId="0" xfId="19" applyFont="1" applyAlignment="1">
      <alignment wrapText="1"/>
      <protection/>
    </xf>
    <xf numFmtId="0" fontId="23" fillId="0" borderId="0" xfId="19" applyFont="1">
      <alignment/>
      <protection/>
    </xf>
    <xf numFmtId="0" fontId="7" fillId="0" borderId="0" xfId="19" applyFont="1">
      <alignment/>
      <protection/>
    </xf>
    <xf numFmtId="0" fontId="7" fillId="0" borderId="1" xfId="19" applyFont="1" applyBorder="1" applyAlignment="1">
      <alignment horizontal="left" vertical="center" wrapText="1"/>
      <protection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left"/>
    </xf>
    <xf numFmtId="0" fontId="3" fillId="0" borderId="95" xfId="0" applyFont="1" applyFill="1" applyBorder="1" applyAlignment="1">
      <alignment horizontal="center"/>
    </xf>
    <xf numFmtId="3" fontId="3" fillId="0" borderId="96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0" fillId="6" borderId="97" xfId="0" applyFill="1" applyBorder="1" applyAlignment="1">
      <alignment horizontal="center"/>
    </xf>
    <xf numFmtId="0" fontId="0" fillId="0" borderId="97" xfId="0" applyBorder="1" applyAlignment="1">
      <alignment horizontal="center"/>
    </xf>
    <xf numFmtId="0" fontId="27" fillId="0" borderId="0" xfId="19" applyFont="1">
      <alignment/>
      <protection/>
    </xf>
    <xf numFmtId="0" fontId="27" fillId="0" borderId="0" xfId="19" applyFont="1" applyAlignment="1">
      <alignment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3" fontId="3" fillId="6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quotePrefix="1">
      <alignment horizontal="left"/>
    </xf>
    <xf numFmtId="4" fontId="3" fillId="0" borderId="1" xfId="0" applyNumberFormat="1" applyFont="1" applyFill="1" applyBorder="1" applyAlignment="1" quotePrefix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/>
    </xf>
    <xf numFmtId="3" fontId="12" fillId="0" borderId="80" xfId="18" applyNumberFormat="1" applyFont="1" applyFill="1" applyBorder="1" applyAlignment="1">
      <alignment horizontal="center" vertical="center" wrapText="1"/>
      <protection/>
    </xf>
    <xf numFmtId="3" fontId="21" fillId="0" borderId="1" xfId="19" applyNumberFormat="1" applyFont="1" applyFill="1" applyBorder="1" applyAlignment="1">
      <alignment horizontal="right" vertical="center"/>
      <protection/>
    </xf>
    <xf numFmtId="3" fontId="21" fillId="0" borderId="1" xfId="19" applyNumberFormat="1" applyFont="1" applyFill="1" applyBorder="1" applyAlignment="1">
      <alignment horizontal="right" vertical="center"/>
      <protection/>
    </xf>
    <xf numFmtId="0" fontId="21" fillId="0" borderId="21" xfId="19" applyFont="1" applyBorder="1" applyAlignment="1">
      <alignment horizontal="right" vertical="center" wrapText="1"/>
      <protection/>
    </xf>
    <xf numFmtId="164" fontId="21" fillId="0" borderId="1" xfId="19" applyNumberFormat="1" applyFont="1" applyFill="1" applyBorder="1" applyAlignment="1">
      <alignment horizontal="right" vertical="center"/>
      <protection/>
    </xf>
    <xf numFmtId="0" fontId="21" fillId="0" borderId="21" xfId="19" applyFont="1" applyFill="1" applyBorder="1" applyAlignment="1">
      <alignment horizontal="right" vertical="center" wrapText="1"/>
      <protection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0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0" fillId="0" borderId="101" xfId="0" applyBorder="1" applyAlignment="1">
      <alignment horizontal="center" vertical="center" wrapText="1"/>
    </xf>
    <xf numFmtId="49" fontId="11" fillId="0" borderId="102" xfId="0" applyNumberFormat="1" applyFont="1" applyBorder="1" applyAlignment="1">
      <alignment horizontal="center" vertical="center" wrapText="1"/>
    </xf>
    <xf numFmtId="0" fontId="11" fillId="2" borderId="103" xfId="0" applyFont="1" applyFill="1" applyBorder="1" applyAlignment="1">
      <alignment/>
    </xf>
    <xf numFmtId="3" fontId="11" fillId="0" borderId="20" xfId="0" applyNumberFormat="1" applyFont="1" applyFill="1" applyBorder="1" applyAlignment="1">
      <alignment vertical="center"/>
    </xf>
    <xf numFmtId="164" fontId="11" fillId="0" borderId="104" xfId="0" applyNumberFormat="1" applyFont="1" applyFill="1" applyBorder="1" applyAlignment="1">
      <alignment vertical="center"/>
    </xf>
    <xf numFmtId="164" fontId="11" fillId="0" borderId="105" xfId="0" applyNumberFormat="1" applyFont="1" applyFill="1" applyBorder="1" applyAlignment="1">
      <alignment vertical="center"/>
    </xf>
    <xf numFmtId="164" fontId="11" fillId="2" borderId="103" xfId="0" applyNumberFormat="1" applyFont="1" applyFill="1" applyBorder="1" applyAlignment="1">
      <alignment vertical="center"/>
    </xf>
    <xf numFmtId="164" fontId="11" fillId="0" borderId="26" xfId="0" applyNumberFormat="1" applyFont="1" applyFill="1" applyBorder="1" applyAlignment="1">
      <alignment vertical="center"/>
    </xf>
    <xf numFmtId="3" fontId="11" fillId="0" borderId="104" xfId="0" applyNumberFormat="1" applyFont="1" applyFill="1" applyBorder="1" applyAlignment="1">
      <alignment vertical="center"/>
    </xf>
    <xf numFmtId="164" fontId="11" fillId="0" borderId="106" xfId="0" applyNumberFormat="1" applyFont="1" applyFill="1" applyBorder="1" applyAlignment="1">
      <alignment vertical="center"/>
    </xf>
    <xf numFmtId="164" fontId="11" fillId="2" borderId="107" xfId="0" applyNumberFormat="1" applyFont="1" applyFill="1" applyBorder="1" applyAlignment="1">
      <alignment vertical="center"/>
    </xf>
    <xf numFmtId="3" fontId="12" fillId="3" borderId="20" xfId="0" applyNumberFormat="1" applyFont="1" applyFill="1" applyBorder="1" applyAlignment="1">
      <alignment vertical="center"/>
    </xf>
    <xf numFmtId="164" fontId="12" fillId="3" borderId="20" xfId="0" applyNumberFormat="1" applyFont="1" applyFill="1" applyBorder="1" applyAlignment="1">
      <alignment vertical="center"/>
    </xf>
    <xf numFmtId="164" fontId="12" fillId="3" borderId="100" xfId="0" applyNumberFormat="1" applyFont="1" applyFill="1" applyBorder="1" applyAlignment="1">
      <alignment vertical="center"/>
    </xf>
    <xf numFmtId="49" fontId="11" fillId="0" borderId="46" xfId="0" applyNumberFormat="1" applyFont="1" applyBorder="1" applyAlignment="1">
      <alignment horizontal="center" vertical="center" wrapText="1"/>
    </xf>
    <xf numFmtId="0" fontId="11" fillId="2" borderId="86" xfId="0" applyFont="1" applyFill="1" applyBorder="1" applyAlignment="1">
      <alignment/>
    </xf>
    <xf numFmtId="164" fontId="11" fillId="0" borderId="3" xfId="0" applyNumberFormat="1" applyFont="1" applyFill="1" applyBorder="1" applyAlignment="1">
      <alignment vertical="center"/>
    </xf>
    <xf numFmtId="164" fontId="11" fillId="2" borderId="86" xfId="0" applyNumberFormat="1" applyFont="1" applyFill="1" applyBorder="1" applyAlignment="1">
      <alignment vertical="center"/>
    </xf>
    <xf numFmtId="164" fontId="11" fillId="0" borderId="90" xfId="0" applyNumberFormat="1" applyFont="1" applyFill="1" applyBorder="1" applyAlignment="1">
      <alignment vertical="center"/>
    </xf>
    <xf numFmtId="164" fontId="11" fillId="2" borderId="9" xfId="0" applyNumberFormat="1" applyFont="1" applyFill="1" applyBorder="1" applyAlignment="1">
      <alignment vertical="center"/>
    </xf>
    <xf numFmtId="164" fontId="3" fillId="3" borderId="30" xfId="0" applyNumberFormat="1" applyFont="1" applyFill="1" applyBorder="1" applyAlignment="1">
      <alignment horizontal="center" vertical="center"/>
    </xf>
    <xf numFmtId="164" fontId="10" fillId="4" borderId="20" xfId="0" applyNumberFormat="1" applyFont="1" applyFill="1" applyBorder="1" applyAlignment="1">
      <alignment horizontal="center" vertical="center" wrapText="1"/>
    </xf>
    <xf numFmtId="164" fontId="10" fillId="4" borderId="108" xfId="0" applyNumberFormat="1" applyFont="1" applyFill="1" applyBorder="1" applyAlignment="1">
      <alignment horizontal="center" vertical="center" wrapText="1"/>
    </xf>
    <xf numFmtId="164" fontId="3" fillId="4" borderId="109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164" fontId="19" fillId="4" borderId="20" xfId="0" applyNumberFormat="1" applyFont="1" applyFill="1" applyBorder="1" applyAlignment="1">
      <alignment horizontal="center" vertical="center"/>
    </xf>
    <xf numFmtId="164" fontId="10" fillId="4" borderId="99" xfId="0" applyNumberFormat="1" applyFont="1" applyFill="1" applyBorder="1" applyAlignment="1">
      <alignment horizontal="center" vertical="center"/>
    </xf>
    <xf numFmtId="164" fontId="19" fillId="4" borderId="109" xfId="0" applyNumberFormat="1" applyFont="1" applyFill="1" applyBorder="1" applyAlignment="1">
      <alignment horizontal="center" vertical="center"/>
    </xf>
    <xf numFmtId="164" fontId="8" fillId="4" borderId="110" xfId="0" applyNumberFormat="1" applyFont="1" applyFill="1" applyBorder="1" applyAlignment="1">
      <alignment horizontal="center" vertical="center"/>
    </xf>
    <xf numFmtId="164" fontId="8" fillId="4" borderId="111" xfId="0" applyNumberFormat="1" applyFont="1" applyFill="1" applyBorder="1" applyAlignment="1">
      <alignment horizontal="center" vertical="center"/>
    </xf>
    <xf numFmtId="164" fontId="19" fillId="4" borderId="100" xfId="0" applyNumberFormat="1" applyFont="1" applyFill="1" applyBorder="1" applyAlignment="1">
      <alignment horizontal="center" vertical="center"/>
    </xf>
    <xf numFmtId="49" fontId="10" fillId="0" borderId="98" xfId="0" applyNumberFormat="1" applyFont="1" applyBorder="1" applyAlignment="1">
      <alignment horizontal="center" vertical="center"/>
    </xf>
    <xf numFmtId="164" fontId="10" fillId="3" borderId="98" xfId="0" applyNumberFormat="1" applyFont="1" applyFill="1" applyBorder="1" applyAlignment="1">
      <alignment horizontal="center" vertical="center"/>
    </xf>
    <xf numFmtId="164" fontId="3" fillId="2" borderId="111" xfId="0" applyNumberFormat="1" applyFont="1" applyFill="1" applyBorder="1" applyAlignment="1">
      <alignment horizontal="center" vertical="center"/>
    </xf>
    <xf numFmtId="49" fontId="3" fillId="0" borderId="112" xfId="0" applyNumberFormat="1" applyFont="1" applyBorder="1" applyAlignment="1">
      <alignment horizontal="left" vertical="center" indent="3"/>
    </xf>
    <xf numFmtId="49" fontId="10" fillId="0" borderId="113" xfId="0" applyNumberFormat="1" applyFont="1" applyBorder="1" applyAlignment="1">
      <alignment horizontal="center" vertical="center"/>
    </xf>
    <xf numFmtId="0" fontId="7" fillId="0" borderId="2" xfId="19" applyFont="1" applyBorder="1" applyAlignment="1">
      <alignment horizontal="center" vertical="center"/>
      <protection/>
    </xf>
    <xf numFmtId="3" fontId="21" fillId="0" borderId="3" xfId="19" applyNumberFormat="1" applyFont="1" applyFill="1" applyBorder="1" applyAlignment="1">
      <alignment horizontal="right" vertical="center"/>
      <protection/>
    </xf>
    <xf numFmtId="164" fontId="21" fillId="0" borderId="3" xfId="19" applyNumberFormat="1" applyFont="1" applyFill="1" applyBorder="1" applyAlignment="1">
      <alignment horizontal="right" vertical="center"/>
      <protection/>
    </xf>
    <xf numFmtId="0" fontId="7" fillId="0" borderId="114" xfId="19" applyFont="1" applyBorder="1" applyAlignment="1">
      <alignment horizontal="center" vertical="center"/>
      <protection/>
    </xf>
    <xf numFmtId="3" fontId="21" fillId="0" borderId="3" xfId="19" applyNumberFormat="1" applyFont="1" applyFill="1" applyBorder="1" applyAlignment="1">
      <alignment horizontal="right" vertical="center"/>
      <protection/>
    </xf>
    <xf numFmtId="0" fontId="7" fillId="0" borderId="4" xfId="19" applyFont="1" applyBorder="1" applyAlignment="1">
      <alignment horizontal="center" vertical="center"/>
      <protection/>
    </xf>
    <xf numFmtId="0" fontId="7" fillId="0" borderId="5" xfId="19" applyFont="1" applyBorder="1" applyAlignment="1">
      <alignment horizontal="left" vertical="center" wrapText="1"/>
      <protection/>
    </xf>
    <xf numFmtId="0" fontId="21" fillId="0" borderId="115" xfId="19" applyFont="1" applyBorder="1" applyAlignment="1">
      <alignment horizontal="right" vertical="center" wrapText="1"/>
      <protection/>
    </xf>
    <xf numFmtId="3" fontId="21" fillId="0" borderId="5" xfId="19" applyNumberFormat="1" applyFont="1" applyFill="1" applyBorder="1" applyAlignment="1">
      <alignment horizontal="right" vertical="center"/>
      <protection/>
    </xf>
    <xf numFmtId="3" fontId="21" fillId="0" borderId="6" xfId="19" applyNumberFormat="1" applyFont="1" applyFill="1" applyBorder="1" applyAlignment="1">
      <alignment horizontal="right" vertical="center"/>
      <protection/>
    </xf>
    <xf numFmtId="0" fontId="7" fillId="0" borderId="8" xfId="19" applyFont="1" applyBorder="1" applyAlignment="1">
      <alignment horizontal="left" vertical="center" wrapText="1"/>
      <protection/>
    </xf>
    <xf numFmtId="3" fontId="7" fillId="2" borderId="8" xfId="19" applyNumberFormat="1" applyFont="1" applyFill="1" applyBorder="1">
      <alignment/>
      <protection/>
    </xf>
    <xf numFmtId="3" fontId="7" fillId="2" borderId="9" xfId="19" applyNumberFormat="1" applyFont="1" applyFill="1" applyBorder="1">
      <alignment/>
      <protection/>
    </xf>
    <xf numFmtId="0" fontId="7" fillId="2" borderId="5" xfId="19" applyFont="1" applyFill="1" applyBorder="1" applyAlignment="1">
      <alignment horizontal="center"/>
      <protection/>
    </xf>
    <xf numFmtId="0" fontId="7" fillId="2" borderId="6" xfId="19" applyFont="1" applyFill="1" applyBorder="1" applyAlignment="1">
      <alignment horizontal="center"/>
      <protection/>
    </xf>
    <xf numFmtId="0" fontId="7" fillId="2" borderId="101" xfId="19" applyFont="1" applyFill="1" applyBorder="1" applyAlignment="1">
      <alignment horizontal="center" vertical="center" wrapText="1"/>
      <protection/>
    </xf>
    <xf numFmtId="0" fontId="7" fillId="2" borderId="37" xfId="19" applyFont="1" applyFill="1" applyBorder="1" applyAlignment="1">
      <alignment horizontal="center" vertical="center" wrapText="1"/>
      <protection/>
    </xf>
    <xf numFmtId="0" fontId="7" fillId="2" borderId="116" xfId="19" applyFont="1" applyFill="1" applyBorder="1" applyAlignment="1">
      <alignment horizontal="left" vertical="center" wrapText="1"/>
      <protection/>
    </xf>
    <xf numFmtId="0" fontId="7" fillId="0" borderId="9" xfId="19" applyFont="1" applyBorder="1" applyAlignment="1">
      <alignment horizontal="center" vertical="center" wrapText="1"/>
      <protection/>
    </xf>
    <xf numFmtId="0" fontId="7" fillId="0" borderId="3" xfId="19" applyFont="1" applyBorder="1" applyAlignment="1">
      <alignment horizontal="center" vertical="center" wrapText="1"/>
      <protection/>
    </xf>
    <xf numFmtId="0" fontId="7" fillId="0" borderId="97" xfId="19" applyFont="1" applyBorder="1" applyAlignment="1">
      <alignment horizontal="center" vertical="center" wrapText="1"/>
      <protection/>
    </xf>
    <xf numFmtId="0" fontId="7" fillId="0" borderId="117" xfId="19" applyFont="1" applyBorder="1" applyAlignment="1">
      <alignment horizontal="center" vertical="center" wrapText="1"/>
      <protection/>
    </xf>
    <xf numFmtId="49" fontId="3" fillId="0" borderId="118" xfId="0" applyNumberFormat="1" applyFont="1" applyBorder="1" applyAlignment="1">
      <alignment horizontal="center" vertical="center"/>
    </xf>
    <xf numFmtId="49" fontId="3" fillId="0" borderId="118" xfId="0" applyNumberFormat="1" applyFont="1" applyBorder="1" applyAlignment="1">
      <alignment horizontal="center" vertical="center" wrapText="1"/>
    </xf>
    <xf numFmtId="49" fontId="3" fillId="0" borderId="119" xfId="0" applyNumberFormat="1" applyFont="1" applyBorder="1" applyAlignment="1">
      <alignment horizontal="center" vertical="center"/>
    </xf>
    <xf numFmtId="49" fontId="3" fillId="0" borderId="120" xfId="0" applyNumberFormat="1" applyFont="1" applyBorder="1" applyAlignment="1">
      <alignment horizontal="center" vertical="center"/>
    </xf>
    <xf numFmtId="49" fontId="3" fillId="0" borderId="121" xfId="0" applyNumberFormat="1" applyFont="1" applyBorder="1" applyAlignment="1">
      <alignment horizontal="center" vertical="center"/>
    </xf>
    <xf numFmtId="49" fontId="10" fillId="0" borderId="122" xfId="0" applyNumberFormat="1" applyFont="1" applyBorder="1" applyAlignment="1">
      <alignment horizontal="center" vertical="center"/>
    </xf>
    <xf numFmtId="49" fontId="3" fillId="5" borderId="102" xfId="0" applyNumberFormat="1" applyFont="1" applyFill="1" applyBorder="1" applyAlignment="1">
      <alignment horizontal="center" vertical="center"/>
    </xf>
    <xf numFmtId="49" fontId="3" fillId="3" borderId="123" xfId="0" applyNumberFormat="1" applyFont="1" applyFill="1" applyBorder="1" applyAlignment="1">
      <alignment horizontal="center" vertical="center"/>
    </xf>
    <xf numFmtId="49" fontId="3" fillId="0" borderId="124" xfId="0" applyNumberFormat="1" applyFont="1" applyBorder="1" applyAlignment="1">
      <alignment horizontal="center" vertical="center"/>
    </xf>
    <xf numFmtId="49" fontId="3" fillId="3" borderId="123" xfId="0" applyNumberFormat="1" applyFont="1" applyFill="1" applyBorder="1" applyAlignment="1">
      <alignment horizontal="center" vertical="center" wrapText="1"/>
    </xf>
    <xf numFmtId="49" fontId="3" fillId="0" borderId="104" xfId="0" applyNumberFormat="1" applyFont="1" applyBorder="1" applyAlignment="1">
      <alignment horizontal="center" vertical="center" wrapText="1"/>
    </xf>
    <xf numFmtId="49" fontId="3" fillId="0" borderId="107" xfId="0" applyNumberFormat="1" applyFont="1" applyBorder="1" applyAlignment="1">
      <alignment horizontal="center" vertical="center"/>
    </xf>
    <xf numFmtId="49" fontId="3" fillId="0" borderId="104" xfId="0" applyNumberFormat="1" applyFont="1" applyBorder="1" applyAlignment="1">
      <alignment horizontal="center" vertical="center"/>
    </xf>
    <xf numFmtId="49" fontId="3" fillId="0" borderId="125" xfId="0" applyNumberFormat="1" applyFont="1" applyBorder="1" applyAlignment="1">
      <alignment horizontal="center" vertical="center"/>
    </xf>
    <xf numFmtId="49" fontId="3" fillId="0" borderId="126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/>
    </xf>
    <xf numFmtId="164" fontId="3" fillId="5" borderId="14" xfId="0" applyNumberFormat="1" applyFont="1" applyFill="1" applyBorder="1" applyAlignment="1">
      <alignment horizontal="center" vertical="center"/>
    </xf>
    <xf numFmtId="164" fontId="3" fillId="3" borderId="127" xfId="0" applyNumberFormat="1" applyFont="1" applyFill="1" applyBorder="1" applyAlignment="1">
      <alignment horizontal="center" vertical="center"/>
    </xf>
    <xf numFmtId="164" fontId="10" fillId="4" borderId="128" xfId="0" applyNumberFormat="1" applyFont="1" applyFill="1" applyBorder="1" applyAlignment="1">
      <alignment horizontal="center" vertical="center" wrapText="1"/>
    </xf>
    <xf numFmtId="164" fontId="10" fillId="4" borderId="129" xfId="0" applyNumberFormat="1" applyFont="1" applyFill="1" applyBorder="1" applyAlignment="1">
      <alignment horizontal="center" vertical="center" wrapText="1"/>
    </xf>
    <xf numFmtId="164" fontId="10" fillId="4" borderId="21" xfId="0" applyNumberFormat="1" applyFont="1" applyFill="1" applyBorder="1" applyAlignment="1">
      <alignment horizontal="center" vertical="center" wrapText="1"/>
    </xf>
    <xf numFmtId="164" fontId="10" fillId="4" borderId="37" xfId="0" applyNumberFormat="1" applyFont="1" applyFill="1" applyBorder="1" applyAlignment="1">
      <alignment horizontal="center" vertical="center" wrapText="1"/>
    </xf>
    <xf numFmtId="164" fontId="3" fillId="4" borderId="130" xfId="0" applyNumberFormat="1" applyFont="1" applyFill="1" applyBorder="1" applyAlignment="1">
      <alignment horizontal="center" vertical="center" wrapText="1"/>
    </xf>
    <xf numFmtId="164" fontId="3" fillId="4" borderId="21" xfId="0" applyNumberFormat="1" applyFont="1" applyFill="1" applyBorder="1" applyAlignment="1">
      <alignment horizontal="center" vertical="center" wrapText="1"/>
    </xf>
    <xf numFmtId="164" fontId="19" fillId="4" borderId="116" xfId="0" applyNumberFormat="1" applyFont="1" applyFill="1" applyBorder="1" applyAlignment="1">
      <alignment horizontal="center" vertical="center"/>
    </xf>
    <xf numFmtId="164" fontId="10" fillId="4" borderId="21" xfId="0" applyNumberFormat="1" applyFont="1" applyFill="1" applyBorder="1" applyAlignment="1">
      <alignment horizontal="center" vertical="center"/>
    </xf>
    <xf numFmtId="164" fontId="19" fillId="4" borderId="130" xfId="0" applyNumberFormat="1" applyFont="1" applyFill="1" applyBorder="1" applyAlignment="1">
      <alignment horizontal="center" vertical="center"/>
    </xf>
    <xf numFmtId="164" fontId="8" fillId="4" borderId="131" xfId="0" applyNumberFormat="1" applyFont="1" applyFill="1" applyBorder="1" applyAlignment="1">
      <alignment horizontal="center" vertical="center"/>
    </xf>
    <xf numFmtId="164" fontId="8" fillId="4" borderId="132" xfId="0" applyNumberFormat="1" applyFont="1" applyFill="1" applyBorder="1" applyAlignment="1">
      <alignment horizontal="center" vertical="center"/>
    </xf>
    <xf numFmtId="164" fontId="19" fillId="4" borderId="115" xfId="0" applyNumberFormat="1" applyFont="1" applyFill="1" applyBorder="1" applyAlignment="1">
      <alignment horizontal="center" vertical="center"/>
    </xf>
    <xf numFmtId="164" fontId="3" fillId="3" borderId="48" xfId="0" applyNumberFormat="1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center" vertical="center"/>
    </xf>
    <xf numFmtId="49" fontId="3" fillId="2" borderId="92" xfId="0" applyNumberFormat="1" applyFont="1" applyFill="1" applyBorder="1" applyAlignment="1">
      <alignment horizontal="center" vertical="center"/>
    </xf>
    <xf numFmtId="49" fontId="3" fillId="2" borderId="50" xfId="0" applyNumberFormat="1" applyFont="1" applyFill="1" applyBorder="1" applyAlignment="1">
      <alignment horizontal="center" vertical="center" wrapText="1"/>
    </xf>
    <xf numFmtId="49" fontId="3" fillId="2" borderId="133" xfId="0" applyNumberFormat="1" applyFont="1" applyFill="1" applyBorder="1" applyAlignment="1">
      <alignment horizontal="center" vertical="center"/>
    </xf>
    <xf numFmtId="49" fontId="3" fillId="2" borderId="75" xfId="0" applyNumberFormat="1" applyFont="1" applyFill="1" applyBorder="1" applyAlignment="1">
      <alignment horizontal="center" vertical="center"/>
    </xf>
    <xf numFmtId="49" fontId="3" fillId="2" borderId="134" xfId="0" applyNumberFormat="1" applyFont="1" applyFill="1" applyBorder="1" applyAlignment="1">
      <alignment horizontal="center" vertical="center"/>
    </xf>
    <xf numFmtId="49" fontId="3" fillId="2" borderId="60" xfId="0" applyNumberFormat="1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16" fontId="12" fillId="0" borderId="50" xfId="0" applyNumberFormat="1" applyFont="1" applyBorder="1" applyAlignment="1">
      <alignment horizontal="left" indent="2"/>
    </xf>
    <xf numFmtId="0" fontId="11" fillId="0" borderId="48" xfId="0" applyFont="1" applyFill="1" applyBorder="1" applyAlignment="1">
      <alignment horizontal="center" vertical="center"/>
    </xf>
    <xf numFmtId="0" fontId="7" fillId="0" borderId="0" xfId="19" applyFont="1" applyFill="1">
      <alignment/>
      <protection/>
    </xf>
    <xf numFmtId="4" fontId="21" fillId="0" borderId="24" xfId="20" applyNumberFormat="1" applyFont="1" applyFill="1" applyBorder="1" applyAlignment="1">
      <alignment horizontal="right" vertical="center"/>
      <protection/>
    </xf>
    <xf numFmtId="3" fontId="21" fillId="0" borderId="24" xfId="20" applyNumberFormat="1" applyFont="1" applyFill="1" applyBorder="1" applyAlignment="1">
      <alignment horizontal="right" vertical="center"/>
      <protection/>
    </xf>
    <xf numFmtId="49" fontId="21" fillId="0" borderId="0" xfId="19" applyNumberFormat="1" applyFont="1">
      <alignment/>
      <protection/>
    </xf>
    <xf numFmtId="2" fontId="21" fillId="0" borderId="0" xfId="19" applyNumberFormat="1" applyFont="1">
      <alignment/>
      <protection/>
    </xf>
    <xf numFmtId="2" fontId="10" fillId="0" borderId="118" xfId="0" applyNumberFormat="1" applyFont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20" fillId="0" borderId="2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2" fontId="20" fillId="0" borderId="3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10" fillId="0" borderId="112" xfId="0" applyNumberFormat="1" applyFont="1" applyBorder="1" applyAlignment="1">
      <alignment horizontal="center" vertical="center"/>
    </xf>
    <xf numFmtId="2" fontId="3" fillId="0" borderId="114" xfId="0" applyNumberFormat="1" applyFont="1" applyBorder="1" applyAlignment="1">
      <alignment horizontal="center"/>
    </xf>
    <xf numFmtId="2" fontId="3" fillId="0" borderId="95" xfId="0" applyNumberFormat="1" applyFont="1" applyBorder="1" applyAlignment="1">
      <alignment horizontal="center"/>
    </xf>
    <xf numFmtId="2" fontId="3" fillId="0" borderId="135" xfId="0" applyNumberFormat="1" applyFont="1" applyBorder="1" applyAlignment="1">
      <alignment horizontal="center"/>
    </xf>
    <xf numFmtId="2" fontId="3" fillId="0" borderId="96" xfId="0" applyNumberFormat="1" applyFont="1" applyBorder="1" applyAlignment="1">
      <alignment horizontal="center"/>
    </xf>
    <xf numFmtId="2" fontId="10" fillId="0" borderId="121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100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65" fontId="7" fillId="2" borderId="0" xfId="19" applyNumberFormat="1" applyFont="1" applyFill="1">
      <alignment/>
      <protection/>
    </xf>
    <xf numFmtId="0" fontId="21" fillId="2" borderId="0" xfId="19" applyFont="1" applyFill="1">
      <alignment/>
      <protection/>
    </xf>
    <xf numFmtId="0" fontId="3" fillId="2" borderId="0" xfId="19" applyFont="1" applyFill="1">
      <alignment/>
      <protection/>
    </xf>
    <xf numFmtId="3" fontId="3" fillId="2" borderId="0" xfId="19" applyNumberFormat="1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164" fontId="5" fillId="2" borderId="0" xfId="0" applyNumberFormat="1" applyFont="1" applyFill="1" applyAlignment="1">
      <alignment/>
    </xf>
    <xf numFmtId="0" fontId="21" fillId="0" borderId="3" xfId="19" applyFont="1" applyBorder="1" applyAlignment="1">
      <alignment horizontal="right" vertical="center" wrapText="1"/>
      <protection/>
    </xf>
    <xf numFmtId="3" fontId="7" fillId="2" borderId="0" xfId="19" applyNumberFormat="1" applyFont="1" applyFill="1">
      <alignment/>
      <protection/>
    </xf>
    <xf numFmtId="164" fontId="12" fillId="3" borderId="91" xfId="0" applyNumberFormat="1" applyFont="1" applyFill="1" applyBorder="1" applyAlignment="1">
      <alignment horizontal="right"/>
    </xf>
    <xf numFmtId="49" fontId="11" fillId="0" borderId="136" xfId="0" applyNumberFormat="1" applyFont="1" applyBorder="1" applyAlignment="1">
      <alignment horizontal="center" vertical="center"/>
    </xf>
    <xf numFmtId="49" fontId="11" fillId="0" borderId="137" xfId="0" applyNumberFormat="1" applyFont="1" applyBorder="1" applyAlignment="1">
      <alignment horizontal="center" vertical="center"/>
    </xf>
    <xf numFmtId="164" fontId="12" fillId="3" borderId="138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15" xfId="0" applyFont="1" applyBorder="1" applyAlignment="1">
      <alignment horizontal="center" vertical="center"/>
    </xf>
    <xf numFmtId="0" fontId="11" fillId="0" borderId="139" xfId="0" applyFont="1" applyBorder="1" applyAlignment="1">
      <alignment horizontal="center" vertical="center"/>
    </xf>
    <xf numFmtId="0" fontId="11" fillId="0" borderId="1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42" xfId="0" applyFont="1" applyBorder="1" applyAlignment="1">
      <alignment horizontal="center" vertical="center"/>
    </xf>
    <xf numFmtId="0" fontId="11" fillId="0" borderId="14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144" xfId="0" applyFont="1" applyBorder="1" applyAlignment="1">
      <alignment horizontal="center" vertical="center" wrapText="1"/>
    </xf>
    <xf numFmtId="0" fontId="11" fillId="0" borderId="145" xfId="0" applyFont="1" applyBorder="1" applyAlignment="1">
      <alignment horizontal="center" vertical="center" wrapText="1"/>
    </xf>
    <xf numFmtId="0" fontId="11" fillId="0" borderId="146" xfId="0" applyFont="1" applyBorder="1" applyAlignment="1">
      <alignment horizontal="center" vertical="center" wrapText="1"/>
    </xf>
    <xf numFmtId="0" fontId="11" fillId="0" borderId="14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48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/>
    </xf>
    <xf numFmtId="0" fontId="3" fillId="0" borderId="0" xfId="0" applyFont="1" applyAlignment="1">
      <alignment wrapText="1"/>
    </xf>
    <xf numFmtId="164" fontId="12" fillId="3" borderId="149" xfId="0" applyNumberFormat="1" applyFont="1" applyFill="1" applyBorder="1" applyAlignment="1">
      <alignment horizontal="right"/>
    </xf>
    <xf numFmtId="164" fontId="12" fillId="3" borderId="90" xfId="0" applyNumberFormat="1" applyFont="1" applyFill="1" applyBorder="1" applyAlignment="1">
      <alignment horizontal="right"/>
    </xf>
    <xf numFmtId="164" fontId="11" fillId="0" borderId="22" xfId="0" applyNumberFormat="1" applyFont="1" applyFill="1" applyBorder="1" applyAlignment="1">
      <alignment horizontal="center"/>
    </xf>
    <xf numFmtId="0" fontId="11" fillId="0" borderId="150" xfId="0" applyFont="1" applyBorder="1" applyAlignment="1">
      <alignment horizontal="center"/>
    </xf>
    <xf numFmtId="0" fontId="11" fillId="0" borderId="150" xfId="0" applyFont="1" applyFill="1" applyBorder="1" applyAlignment="1">
      <alignment horizontal="center"/>
    </xf>
    <xf numFmtId="164" fontId="11" fillId="0" borderId="44" xfId="0" applyNumberFormat="1" applyFont="1" applyFill="1" applyBorder="1" applyAlignment="1">
      <alignment horizontal="center"/>
    </xf>
    <xf numFmtId="0" fontId="11" fillId="0" borderId="151" xfId="0" applyFont="1" applyFill="1" applyBorder="1" applyAlignment="1">
      <alignment horizontal="center"/>
    </xf>
    <xf numFmtId="164" fontId="11" fillId="0" borderId="152" xfId="0" applyNumberFormat="1" applyFont="1" applyFill="1" applyBorder="1" applyAlignment="1">
      <alignment horizontal="center"/>
    </xf>
    <xf numFmtId="0" fontId="11" fillId="0" borderId="153" xfId="0" applyFont="1" applyFill="1" applyBorder="1" applyAlignment="1">
      <alignment horizontal="center"/>
    </xf>
    <xf numFmtId="0" fontId="12" fillId="0" borderId="15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1" fillId="2" borderId="136" xfId="0" applyFont="1" applyFill="1" applyBorder="1" applyAlignment="1">
      <alignment horizontal="center" vertical="center" wrapText="1"/>
    </xf>
    <xf numFmtId="0" fontId="11" fillId="2" borderId="137" xfId="0" applyFont="1" applyFill="1" applyBorder="1" applyAlignment="1">
      <alignment horizontal="center" vertical="center" wrapText="1"/>
    </xf>
    <xf numFmtId="0" fontId="11" fillId="0" borderId="155" xfId="18" applyFont="1" applyBorder="1" applyAlignment="1">
      <alignment horizontal="center" vertical="center" wrapText="1"/>
      <protection/>
    </xf>
    <xf numFmtId="0" fontId="11" fillId="0" borderId="156" xfId="18" applyFont="1" applyBorder="1" applyAlignment="1">
      <alignment horizontal="center" vertical="center" wrapText="1"/>
      <protection/>
    </xf>
    <xf numFmtId="0" fontId="11" fillId="0" borderId="133" xfId="18" applyFont="1" applyBorder="1" applyAlignment="1">
      <alignment horizontal="center" vertical="center" wrapText="1"/>
      <protection/>
    </xf>
    <xf numFmtId="49" fontId="11" fillId="0" borderId="1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0" borderId="7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7" xfId="0" applyFont="1" applyBorder="1" applyAlignment="1">
      <alignment horizontal="center" vertical="center"/>
    </xf>
    <xf numFmtId="0" fontId="12" fillId="3" borderId="63" xfId="0" applyFont="1" applyFill="1" applyBorder="1" applyAlignment="1">
      <alignment horizontal="center" vertical="center"/>
    </xf>
    <xf numFmtId="0" fontId="11" fillId="0" borderId="67" xfId="0" applyFont="1" applyBorder="1" applyAlignment="1">
      <alignment/>
    </xf>
    <xf numFmtId="0" fontId="11" fillId="0" borderId="158" xfId="0" applyFont="1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2" fillId="0" borderId="14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3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158" xfId="0" applyFont="1" applyBorder="1" applyAlignment="1">
      <alignment horizontal="center" vertical="center" wrapText="1"/>
    </xf>
    <xf numFmtId="0" fontId="10" fillId="0" borderId="130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0" fillId="0" borderId="14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10" fillId="0" borderId="161" xfId="0" applyFont="1" applyBorder="1" applyAlignment="1">
      <alignment horizontal="center" vertical="center" wrapText="1"/>
    </xf>
    <xf numFmtId="0" fontId="0" fillId="0" borderId="162" xfId="0" applyBorder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/>
    </xf>
    <xf numFmtId="0" fontId="10" fillId="0" borderId="155" xfId="0" applyFont="1" applyBorder="1" applyAlignment="1">
      <alignment horizontal="center" vertical="center" wrapText="1"/>
    </xf>
    <xf numFmtId="0" fontId="3" fillId="0" borderId="156" xfId="0" applyFont="1" applyBorder="1" applyAlignment="1">
      <alignment horizontal="center" vertical="center" wrapText="1"/>
    </xf>
    <xf numFmtId="0" fontId="3" fillId="0" borderId="133" xfId="0" applyFont="1" applyBorder="1" applyAlignment="1">
      <alignment horizontal="center" vertical="center" wrapText="1"/>
    </xf>
    <xf numFmtId="0" fontId="10" fillId="0" borderId="156" xfId="0" applyFont="1" applyBorder="1" applyAlignment="1">
      <alignment horizontal="center" vertical="center" wrapText="1"/>
    </xf>
    <xf numFmtId="0" fontId="10" fillId="0" borderId="133" xfId="0" applyFont="1" applyBorder="1" applyAlignment="1">
      <alignment horizontal="center" vertical="center" wrapText="1"/>
    </xf>
    <xf numFmtId="49" fontId="10" fillId="0" borderId="72" xfId="0" applyNumberFormat="1" applyFont="1" applyBorder="1" applyAlignment="1">
      <alignment horizontal="center"/>
    </xf>
    <xf numFmtId="49" fontId="10" fillId="0" borderId="102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6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4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3" xfId="0" applyFont="1" applyBorder="1" applyAlignment="1">
      <alignment horizontal="center" vertical="center" wrapText="1"/>
    </xf>
    <xf numFmtId="0" fontId="15" fillId="6" borderId="118" xfId="0" applyFont="1" applyFill="1" applyBorder="1" applyAlignment="1">
      <alignment horizontal="center"/>
    </xf>
    <xf numFmtId="0" fontId="15" fillId="6" borderId="163" xfId="0" applyFont="1" applyFill="1" applyBorder="1" applyAlignment="1">
      <alignment horizontal="center"/>
    </xf>
    <xf numFmtId="0" fontId="15" fillId="6" borderId="97" xfId="0" applyFont="1" applyFill="1" applyBorder="1" applyAlignment="1">
      <alignment horizontal="center"/>
    </xf>
    <xf numFmtId="0" fontId="15" fillId="6" borderId="118" xfId="0" applyFont="1" applyFill="1" applyBorder="1" applyAlignment="1">
      <alignment horizontal="right"/>
    </xf>
    <xf numFmtId="0" fontId="25" fillId="6" borderId="163" xfId="0" applyFont="1" applyFill="1" applyBorder="1" applyAlignment="1">
      <alignment horizontal="right"/>
    </xf>
    <xf numFmtId="0" fontId="12" fillId="0" borderId="7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3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" fillId="0" borderId="14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4" fontId="12" fillId="0" borderId="79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right"/>
    </xf>
    <xf numFmtId="0" fontId="0" fillId="0" borderId="163" xfId="0" applyBorder="1" applyAlignment="1">
      <alignment horizontal="right"/>
    </xf>
    <xf numFmtId="0" fontId="11" fillId="0" borderId="112" xfId="0" applyFont="1" applyFill="1" applyBorder="1" applyAlignment="1">
      <alignment horizontal="center"/>
    </xf>
    <xf numFmtId="0" fontId="0" fillId="0" borderId="164" xfId="0" applyBorder="1" applyAlignment="1">
      <alignment horizontal="center"/>
    </xf>
    <xf numFmtId="0" fontId="0" fillId="0" borderId="165" xfId="0" applyBorder="1" applyAlignment="1">
      <alignment horizontal="center"/>
    </xf>
    <xf numFmtId="0" fontId="11" fillId="0" borderId="166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7" xfId="0" applyBorder="1" applyAlignment="1">
      <alignment horizontal="center"/>
    </xf>
    <xf numFmtId="0" fontId="1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19" applyFont="1" applyAlignment="1">
      <alignment wrapText="1"/>
      <protection/>
    </xf>
    <xf numFmtId="0" fontId="0" fillId="0" borderId="0" xfId="0" applyAlignment="1">
      <alignment wrapText="1"/>
    </xf>
    <xf numFmtId="0" fontId="7" fillId="0" borderId="16" xfId="19" applyFont="1" applyBorder="1" applyAlignment="1">
      <alignment horizontal="center"/>
      <protection/>
    </xf>
    <xf numFmtId="0" fontId="7" fillId="0" borderId="27" xfId="19" applyFont="1" applyBorder="1" applyAlignment="1">
      <alignment horizontal="center"/>
      <protection/>
    </xf>
    <xf numFmtId="0" fontId="7" fillId="0" borderId="7" xfId="19" applyFont="1" applyBorder="1" applyAlignment="1">
      <alignment horizontal="center" vertical="center"/>
      <protection/>
    </xf>
    <xf numFmtId="0" fontId="7" fillId="0" borderId="2" xfId="19" applyFont="1" applyBorder="1" applyAlignment="1">
      <alignment horizontal="center" vertical="center"/>
      <protection/>
    </xf>
    <xf numFmtId="0" fontId="7" fillId="2" borderId="30" xfId="19" applyFont="1" applyFill="1" applyBorder="1" applyAlignment="1">
      <alignment horizontal="center"/>
      <protection/>
    </xf>
    <xf numFmtId="0" fontId="7" fillId="0" borderId="31" xfId="0" applyFont="1" applyBorder="1" applyAlignment="1">
      <alignment horizontal="center"/>
    </xf>
    <xf numFmtId="0" fontId="0" fillId="0" borderId="167" xfId="0" applyBorder="1" applyAlignment="1">
      <alignment/>
    </xf>
    <xf numFmtId="0" fontId="7" fillId="0" borderId="168" xfId="19" applyFont="1" applyBorder="1" applyAlignment="1">
      <alignment horizontal="left" vertical="center" wrapText="1"/>
      <protection/>
    </xf>
    <xf numFmtId="0" fontId="0" fillId="0" borderId="140" xfId="0" applyBorder="1" applyAlignment="1">
      <alignment horizontal="left" vertical="center" wrapText="1"/>
    </xf>
    <xf numFmtId="0" fontId="7" fillId="0" borderId="108" xfId="19" applyFont="1" applyBorder="1" applyAlignment="1">
      <alignment horizontal="left" vertical="center" wrapText="1"/>
      <protection/>
    </xf>
    <xf numFmtId="0" fontId="0" fillId="0" borderId="143" xfId="0" applyBorder="1" applyAlignment="1">
      <alignment horizontal="left" vertical="center" wrapText="1"/>
    </xf>
  </cellXfs>
  <cellStyles count="11">
    <cellStyle name="Normal" xfId="0"/>
    <cellStyle name="Comma" xfId="15"/>
    <cellStyle name="Comma [0]" xfId="16"/>
    <cellStyle name="Hyperlink" xfId="17"/>
    <cellStyle name="Normalny_Ramowy_projekt_planu_rozwoju_wykonanie_za_2008" xfId="18"/>
    <cellStyle name="Normalny_Tabelka 7 2 -plan rozwoju " xfId="19"/>
    <cellStyle name="Normalny_Tabelka 7 2 -plan rozwoju _plan rozwoju" xfId="20"/>
    <cellStyle name="Followed Hyperlink" xfId="21"/>
    <cellStyle name="Percent" xfId="22"/>
    <cellStyle name="Currency" xfId="23"/>
    <cellStyle name="Currency [0]" xfId="24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C47" sqref="C47"/>
    </sheetView>
  </sheetViews>
  <sheetFormatPr defaultColWidth="9.140625" defaultRowHeight="12.75"/>
  <cols>
    <col min="1" max="1" width="3.140625" style="1" customWidth="1"/>
    <col min="2" max="2" width="6.8515625" style="1" customWidth="1"/>
    <col min="3" max="3" width="21.140625" style="1" customWidth="1"/>
    <col min="4" max="4" width="15.57421875" style="1" customWidth="1"/>
    <col min="5" max="5" width="16.8515625" style="1" customWidth="1"/>
    <col min="6" max="16384" width="9.140625" style="1" customWidth="1"/>
  </cols>
  <sheetData>
    <row r="2" spans="1:2" s="28" customFormat="1" ht="12.75">
      <c r="A2" s="254" t="s">
        <v>173</v>
      </c>
      <c r="B2" s="28" t="s">
        <v>54</v>
      </c>
    </row>
    <row r="3" s="28" customFormat="1" ht="12.75">
      <c r="A3" s="254"/>
    </row>
    <row r="4" s="28" customFormat="1" ht="13.5" thickBot="1">
      <c r="B4" s="380" t="s">
        <v>126</v>
      </c>
    </row>
    <row r="5" spans="2:5" ht="13.5" thickBot="1">
      <c r="B5" s="11" t="s">
        <v>55</v>
      </c>
      <c r="C5" s="12" t="s">
        <v>52</v>
      </c>
      <c r="D5" s="393" t="s">
        <v>53</v>
      </c>
      <c r="E5" s="397" t="s">
        <v>229</v>
      </c>
    </row>
    <row r="6" spans="2:5" ht="12.75">
      <c r="B6" s="8"/>
      <c r="C6" s="9"/>
      <c r="D6" s="394"/>
      <c r="E6" s="10"/>
    </row>
    <row r="7" spans="2:5" ht="12.75">
      <c r="B7" s="3"/>
      <c r="C7" s="2"/>
      <c r="D7" s="395"/>
      <c r="E7" s="4"/>
    </row>
    <row r="8" spans="2:5" ht="12.75">
      <c r="B8" s="3"/>
      <c r="C8" s="2"/>
      <c r="D8" s="395"/>
      <c r="E8" s="4"/>
    </row>
    <row r="9" spans="2:5" ht="12.75">
      <c r="B9" s="3"/>
      <c r="C9" s="2"/>
      <c r="D9" s="395"/>
      <c r="E9" s="4"/>
    </row>
    <row r="10" spans="2:5" ht="12.75">
      <c r="B10" s="3"/>
      <c r="C10" s="2"/>
      <c r="D10" s="395"/>
      <c r="E10" s="4"/>
    </row>
    <row r="11" spans="2:5" ht="12.75">
      <c r="B11" s="3"/>
      <c r="C11" s="2"/>
      <c r="D11" s="395"/>
      <c r="E11" s="4"/>
    </row>
    <row r="12" spans="2:5" ht="13.5" thickBot="1">
      <c r="B12" s="5"/>
      <c r="C12" s="6"/>
      <c r="D12" s="396"/>
      <c r="E12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workbookViewId="0" topLeftCell="A10">
      <selection activeCell="E36" sqref="E36"/>
    </sheetView>
  </sheetViews>
  <sheetFormatPr defaultColWidth="9.140625" defaultRowHeight="12.75"/>
  <cols>
    <col min="1" max="1" width="4.28125" style="14" customWidth="1"/>
    <col min="2" max="2" width="38.00390625" style="14" customWidth="1"/>
    <col min="3" max="3" width="4.8515625" style="14" customWidth="1"/>
    <col min="4" max="4" width="6.28125" style="14" customWidth="1"/>
    <col min="5" max="6" width="15.28125" style="14" customWidth="1"/>
    <col min="7" max="7" width="15.7109375" style="14" customWidth="1"/>
    <col min="8" max="8" width="14.7109375" style="14" customWidth="1"/>
    <col min="9" max="10" width="14.140625" style="14" customWidth="1"/>
    <col min="11" max="16384" width="9.140625" style="14" customWidth="1"/>
  </cols>
  <sheetData>
    <row r="2" spans="1:9" ht="27.75" customHeight="1">
      <c r="A2" s="13" t="s">
        <v>174</v>
      </c>
      <c r="B2" s="542" t="s">
        <v>2</v>
      </c>
      <c r="C2" s="542"/>
      <c r="D2" s="542"/>
      <c r="E2" s="542"/>
      <c r="F2" s="542"/>
      <c r="G2" s="542"/>
      <c r="H2" s="542"/>
      <c r="I2" s="542"/>
    </row>
    <row r="3" spans="1:15" ht="15.75" customHeight="1">
      <c r="A3" s="13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0" ht="15.75">
      <c r="A4" s="13"/>
      <c r="B4" s="381" t="s">
        <v>127</v>
      </c>
      <c r="C4" s="18"/>
      <c r="D4" s="18"/>
      <c r="E4" s="18"/>
      <c r="F4" s="18"/>
      <c r="G4" s="18"/>
      <c r="H4" s="18"/>
      <c r="I4" s="18"/>
      <c r="J4" s="18"/>
    </row>
    <row r="5" spans="1:10" ht="16.5" thickBot="1">
      <c r="A5" s="13"/>
      <c r="B5" s="17"/>
      <c r="C5" s="18"/>
      <c r="D5" s="18"/>
      <c r="E5" s="18"/>
      <c r="F5" s="18"/>
      <c r="G5" s="18"/>
      <c r="H5" s="18"/>
      <c r="I5" s="18"/>
      <c r="J5" s="18"/>
    </row>
    <row r="6" spans="2:10" ht="14.25" customHeight="1">
      <c r="B6" s="543" t="s">
        <v>3</v>
      </c>
      <c r="C6" s="544"/>
      <c r="D6" s="545"/>
      <c r="E6" s="552" t="s">
        <v>263</v>
      </c>
      <c r="F6" s="552" t="s">
        <v>249</v>
      </c>
      <c r="G6" s="555" t="s">
        <v>250</v>
      </c>
      <c r="H6" s="558" t="s">
        <v>251</v>
      </c>
      <c r="I6" s="555" t="s">
        <v>252</v>
      </c>
      <c r="J6" s="561" t="s">
        <v>264</v>
      </c>
    </row>
    <row r="7" spans="2:10" ht="14.25" customHeight="1">
      <c r="B7" s="546"/>
      <c r="C7" s="547"/>
      <c r="D7" s="548"/>
      <c r="E7" s="553"/>
      <c r="F7" s="553"/>
      <c r="G7" s="556"/>
      <c r="H7" s="559"/>
      <c r="I7" s="556"/>
      <c r="J7" s="562"/>
    </row>
    <row r="8" spans="2:10" ht="15" customHeight="1" thickBot="1">
      <c r="B8" s="549"/>
      <c r="C8" s="550"/>
      <c r="D8" s="551"/>
      <c r="E8" s="554"/>
      <c r="F8" s="554"/>
      <c r="G8" s="557"/>
      <c r="H8" s="560"/>
      <c r="I8" s="557"/>
      <c r="J8" s="563"/>
    </row>
    <row r="9" spans="2:10" ht="13.5" thickBot="1">
      <c r="B9" s="37" t="s">
        <v>4</v>
      </c>
      <c r="C9" s="38"/>
      <c r="D9" s="38"/>
      <c r="E9" s="39" t="s">
        <v>5</v>
      </c>
      <c r="F9" s="40" t="s">
        <v>6</v>
      </c>
      <c r="G9" s="41" t="s">
        <v>7</v>
      </c>
      <c r="H9" s="399" t="s">
        <v>8</v>
      </c>
      <c r="I9" s="41" t="s">
        <v>9</v>
      </c>
      <c r="J9" s="412" t="s">
        <v>19</v>
      </c>
    </row>
    <row r="10" spans="2:10" ht="12.75">
      <c r="B10" s="42" t="s">
        <v>10</v>
      </c>
      <c r="C10" s="43" t="s">
        <v>4</v>
      </c>
      <c r="D10" s="44"/>
      <c r="E10" s="45"/>
      <c r="F10" s="45"/>
      <c r="G10" s="45"/>
      <c r="H10" s="45"/>
      <c r="I10" s="400"/>
      <c r="J10" s="413"/>
    </row>
    <row r="11" spans="2:10" ht="12.75">
      <c r="B11" s="46" t="s">
        <v>11</v>
      </c>
      <c r="C11" s="47" t="s">
        <v>5</v>
      </c>
      <c r="D11" s="48" t="s">
        <v>12</v>
      </c>
      <c r="E11" s="49"/>
      <c r="F11" s="50"/>
      <c r="G11" s="51"/>
      <c r="H11" s="52"/>
      <c r="I11" s="401"/>
      <c r="J11" s="53"/>
    </row>
    <row r="12" spans="2:10" ht="22.5">
      <c r="B12" s="54" t="s">
        <v>13</v>
      </c>
      <c r="C12" s="47" t="s">
        <v>6</v>
      </c>
      <c r="D12" s="48" t="s">
        <v>12</v>
      </c>
      <c r="E12" s="49"/>
      <c r="F12" s="50"/>
      <c r="G12" s="51"/>
      <c r="H12" s="52"/>
      <c r="I12" s="401"/>
      <c r="J12" s="53"/>
    </row>
    <row r="13" spans="2:10" ht="12.75">
      <c r="B13" s="46" t="s">
        <v>14</v>
      </c>
      <c r="C13" s="55" t="s">
        <v>7</v>
      </c>
      <c r="D13" s="48" t="s">
        <v>15</v>
      </c>
      <c r="E13" s="56"/>
      <c r="F13" s="57"/>
      <c r="G13" s="58"/>
      <c r="H13" s="58"/>
      <c r="I13" s="402"/>
      <c r="J13" s="414"/>
    </row>
    <row r="14" spans="2:10" ht="13.5" thickBot="1">
      <c r="B14" s="59" t="s">
        <v>16</v>
      </c>
      <c r="C14" s="60" t="s">
        <v>8</v>
      </c>
      <c r="D14" s="61" t="s">
        <v>17</v>
      </c>
      <c r="E14" s="62"/>
      <c r="F14" s="63"/>
      <c r="G14" s="64"/>
      <c r="H14" s="64"/>
      <c r="I14" s="403"/>
      <c r="J14" s="69"/>
    </row>
    <row r="15" spans="2:17" ht="12.75">
      <c r="B15" s="42" t="s">
        <v>18</v>
      </c>
      <c r="C15" s="43" t="s">
        <v>9</v>
      </c>
      <c r="D15" s="44"/>
      <c r="E15" s="65"/>
      <c r="F15" s="65"/>
      <c r="G15" s="65"/>
      <c r="H15" s="65"/>
      <c r="I15" s="404"/>
      <c r="J15" s="415"/>
      <c r="K15" s="20"/>
      <c r="L15" s="20"/>
      <c r="M15" s="20"/>
      <c r="N15" s="20"/>
      <c r="O15" s="20"/>
      <c r="P15" s="20"/>
      <c r="Q15" s="20"/>
    </row>
    <row r="16" spans="2:17" ht="12.75">
      <c r="B16" s="46" t="s">
        <v>11</v>
      </c>
      <c r="C16" s="47" t="s">
        <v>19</v>
      </c>
      <c r="D16" s="48" t="s">
        <v>12</v>
      </c>
      <c r="E16" s="49"/>
      <c r="F16" s="50"/>
      <c r="G16" s="51"/>
      <c r="H16" s="52"/>
      <c r="I16" s="401"/>
      <c r="J16" s="53"/>
      <c r="K16" s="19"/>
      <c r="L16" s="19"/>
      <c r="M16" s="19"/>
      <c r="N16" s="19"/>
      <c r="O16" s="19"/>
      <c r="P16" s="19"/>
      <c r="Q16" s="19"/>
    </row>
    <row r="17" spans="2:17" ht="22.5">
      <c r="B17" s="54" t="s">
        <v>13</v>
      </c>
      <c r="C17" s="47" t="s">
        <v>20</v>
      </c>
      <c r="D17" s="48" t="s">
        <v>12</v>
      </c>
      <c r="E17" s="49"/>
      <c r="F17" s="50"/>
      <c r="G17" s="51"/>
      <c r="H17" s="52"/>
      <c r="I17" s="401"/>
      <c r="J17" s="53"/>
      <c r="K17" s="19"/>
      <c r="L17" s="19"/>
      <c r="M17" s="19"/>
      <c r="N17" s="19"/>
      <c r="O17" s="19"/>
      <c r="P17" s="19"/>
      <c r="Q17" s="19"/>
    </row>
    <row r="18" spans="2:17" ht="12.75">
      <c r="B18" s="46" t="s">
        <v>14</v>
      </c>
      <c r="C18" s="55" t="s">
        <v>21</v>
      </c>
      <c r="D18" s="48" t="s">
        <v>15</v>
      </c>
      <c r="E18" s="56"/>
      <c r="F18" s="57"/>
      <c r="G18" s="58"/>
      <c r="H18" s="58"/>
      <c r="I18" s="402"/>
      <c r="J18" s="414"/>
      <c r="K18" s="19"/>
      <c r="L18" s="19"/>
      <c r="M18" s="19"/>
      <c r="N18" s="19"/>
      <c r="O18" s="19"/>
      <c r="P18" s="19"/>
      <c r="Q18" s="19"/>
    </row>
    <row r="19" spans="2:17" ht="13.5" thickBot="1">
      <c r="B19" s="59" t="s">
        <v>16</v>
      </c>
      <c r="C19" s="60" t="s">
        <v>22</v>
      </c>
      <c r="D19" s="61" t="s">
        <v>17</v>
      </c>
      <c r="E19" s="62"/>
      <c r="F19" s="63"/>
      <c r="G19" s="64"/>
      <c r="H19" s="64"/>
      <c r="I19" s="403"/>
      <c r="J19" s="69"/>
      <c r="K19" s="19"/>
      <c r="L19" s="19"/>
      <c r="M19" s="19"/>
      <c r="N19" s="19"/>
      <c r="O19" s="19"/>
      <c r="P19" s="19"/>
      <c r="Q19" s="19"/>
    </row>
    <row r="20" spans="2:17" ht="12.75">
      <c r="B20" s="42" t="s">
        <v>23</v>
      </c>
      <c r="C20" s="43" t="s">
        <v>24</v>
      </c>
      <c r="D20" s="66"/>
      <c r="E20" s="67"/>
      <c r="F20" s="67"/>
      <c r="G20" s="67"/>
      <c r="H20" s="67"/>
      <c r="I20" s="67"/>
      <c r="J20" s="415"/>
      <c r="K20" s="19"/>
      <c r="L20" s="19"/>
      <c r="M20" s="19"/>
      <c r="N20" s="19"/>
      <c r="O20" s="19"/>
      <c r="P20" s="19"/>
      <c r="Q20" s="19"/>
    </row>
    <row r="21" spans="2:17" ht="12.75">
      <c r="B21" s="46" t="s">
        <v>11</v>
      </c>
      <c r="C21" s="47" t="s">
        <v>25</v>
      </c>
      <c r="D21" s="48" t="s">
        <v>12</v>
      </c>
      <c r="E21" s="49"/>
      <c r="F21" s="50"/>
      <c r="G21" s="51"/>
      <c r="H21" s="52"/>
      <c r="I21" s="401"/>
      <c r="J21" s="53"/>
      <c r="K21" s="19"/>
      <c r="L21" s="19"/>
      <c r="M21" s="19"/>
      <c r="N21" s="19"/>
      <c r="O21" s="19"/>
      <c r="P21" s="19"/>
      <c r="Q21" s="21"/>
    </row>
    <row r="22" spans="2:17" ht="22.5">
      <c r="B22" s="54" t="s">
        <v>13</v>
      </c>
      <c r="C22" s="47" t="s">
        <v>26</v>
      </c>
      <c r="D22" s="48" t="s">
        <v>12</v>
      </c>
      <c r="E22" s="49"/>
      <c r="F22" s="50"/>
      <c r="G22" s="51"/>
      <c r="H22" s="52"/>
      <c r="I22" s="401"/>
      <c r="J22" s="53"/>
      <c r="K22" s="19"/>
      <c r="L22" s="19"/>
      <c r="M22" s="19"/>
      <c r="N22" s="19"/>
      <c r="O22" s="21"/>
      <c r="P22" s="19"/>
      <c r="Q22" s="19"/>
    </row>
    <row r="23" spans="2:17" ht="12.75">
      <c r="B23" s="46" t="s">
        <v>14</v>
      </c>
      <c r="C23" s="47" t="s">
        <v>27</v>
      </c>
      <c r="D23" s="48" t="s">
        <v>15</v>
      </c>
      <c r="E23" s="56"/>
      <c r="F23" s="57"/>
      <c r="G23" s="58"/>
      <c r="H23" s="58"/>
      <c r="I23" s="402"/>
      <c r="J23" s="414"/>
      <c r="K23" s="19"/>
      <c r="L23" s="19"/>
      <c r="M23" s="19"/>
      <c r="N23" s="19"/>
      <c r="O23" s="19"/>
      <c r="P23" s="19"/>
      <c r="Q23" s="19"/>
    </row>
    <row r="24" spans="2:17" ht="13.5" thickBot="1">
      <c r="B24" s="59" t="s">
        <v>16</v>
      </c>
      <c r="C24" s="60" t="s">
        <v>28</v>
      </c>
      <c r="D24" s="61" t="s">
        <v>17</v>
      </c>
      <c r="E24" s="62"/>
      <c r="F24" s="63"/>
      <c r="G24" s="64"/>
      <c r="H24" s="68"/>
      <c r="I24" s="405"/>
      <c r="J24" s="69"/>
      <c r="K24" s="22"/>
      <c r="L24" s="19"/>
      <c r="M24" s="19"/>
      <c r="N24" s="19"/>
      <c r="O24" s="19"/>
      <c r="P24" s="19"/>
      <c r="Q24" s="19"/>
    </row>
    <row r="25" spans="2:17" ht="12.75">
      <c r="B25" s="42" t="s">
        <v>29</v>
      </c>
      <c r="C25" s="70" t="s">
        <v>30</v>
      </c>
      <c r="D25" s="66"/>
      <c r="E25" s="67"/>
      <c r="F25" s="67"/>
      <c r="G25" s="67"/>
      <c r="H25" s="67"/>
      <c r="I25" s="67"/>
      <c r="J25" s="415"/>
      <c r="K25" s="21"/>
      <c r="L25" s="19"/>
      <c r="M25" s="19"/>
      <c r="N25" s="21"/>
      <c r="O25" s="19"/>
      <c r="P25" s="19"/>
      <c r="Q25" s="19"/>
    </row>
    <row r="26" spans="2:17" ht="12.75">
      <c r="B26" s="46" t="s">
        <v>11</v>
      </c>
      <c r="C26" s="71" t="s">
        <v>31</v>
      </c>
      <c r="D26" s="48" t="s">
        <v>12</v>
      </c>
      <c r="E26" s="49"/>
      <c r="F26" s="50"/>
      <c r="G26" s="72"/>
      <c r="H26" s="72"/>
      <c r="I26" s="406"/>
      <c r="J26" s="53"/>
      <c r="K26" s="19"/>
      <c r="L26" s="19"/>
      <c r="M26" s="19"/>
      <c r="N26" s="19"/>
      <c r="O26" s="19"/>
      <c r="P26" s="19"/>
      <c r="Q26" s="19"/>
    </row>
    <row r="27" spans="2:17" ht="22.5">
      <c r="B27" s="54" t="s">
        <v>13</v>
      </c>
      <c r="C27" s="71" t="s">
        <v>32</v>
      </c>
      <c r="D27" s="48" t="s">
        <v>12</v>
      </c>
      <c r="E27" s="49"/>
      <c r="F27" s="50"/>
      <c r="G27" s="72"/>
      <c r="H27" s="72"/>
      <c r="I27" s="406"/>
      <c r="J27" s="53"/>
      <c r="K27" s="19"/>
      <c r="L27" s="19"/>
      <c r="M27" s="19"/>
      <c r="N27" s="19"/>
      <c r="O27" s="19"/>
      <c r="P27" s="19"/>
      <c r="Q27" s="19"/>
    </row>
    <row r="28" spans="2:17" ht="22.5">
      <c r="B28" s="73" t="s">
        <v>33</v>
      </c>
      <c r="C28" s="71" t="s">
        <v>34</v>
      </c>
      <c r="D28" s="48" t="s">
        <v>12</v>
      </c>
      <c r="E28" s="49"/>
      <c r="F28" s="50"/>
      <c r="G28" s="72"/>
      <c r="H28" s="72"/>
      <c r="I28" s="406"/>
      <c r="J28" s="53"/>
      <c r="K28" s="19"/>
      <c r="L28" s="19"/>
      <c r="M28" s="19"/>
      <c r="N28" s="19"/>
      <c r="O28" s="19"/>
      <c r="P28" s="19"/>
      <c r="Q28" s="19"/>
    </row>
    <row r="29" spans="2:10" ht="12.75">
      <c r="B29" s="74" t="s">
        <v>14</v>
      </c>
      <c r="C29" s="47" t="s">
        <v>35</v>
      </c>
      <c r="D29" s="48" t="s">
        <v>15</v>
      </c>
      <c r="E29" s="56"/>
      <c r="F29" s="57"/>
      <c r="G29" s="58"/>
      <c r="H29" s="58"/>
      <c r="I29" s="402"/>
      <c r="J29" s="414"/>
    </row>
    <row r="30" spans="2:10" ht="22.5">
      <c r="B30" s="73" t="s">
        <v>36</v>
      </c>
      <c r="C30" s="47" t="s">
        <v>37</v>
      </c>
      <c r="D30" s="48" t="s">
        <v>15</v>
      </c>
      <c r="E30" s="56"/>
      <c r="F30" s="57"/>
      <c r="G30" s="58"/>
      <c r="H30" s="58"/>
      <c r="I30" s="402"/>
      <c r="J30" s="414"/>
    </row>
    <row r="31" spans="2:10" ht="13.5" thickBot="1">
      <c r="B31" s="59" t="s">
        <v>16</v>
      </c>
      <c r="C31" s="47" t="s">
        <v>38</v>
      </c>
      <c r="D31" s="61" t="s">
        <v>17</v>
      </c>
      <c r="E31" s="75"/>
      <c r="F31" s="76"/>
      <c r="G31" s="77"/>
      <c r="H31" s="77"/>
      <c r="I31" s="407"/>
      <c r="J31" s="416"/>
    </row>
    <row r="32" spans="2:10" ht="12.75">
      <c r="B32" s="42" t="s">
        <v>39</v>
      </c>
      <c r="C32" s="43" t="s">
        <v>40</v>
      </c>
      <c r="D32" s="44"/>
      <c r="E32" s="78"/>
      <c r="F32" s="78"/>
      <c r="G32" s="78"/>
      <c r="H32" s="78"/>
      <c r="I32" s="408"/>
      <c r="J32" s="417"/>
    </row>
    <row r="33" spans="2:10" ht="12.75">
      <c r="B33" s="46" t="s">
        <v>11</v>
      </c>
      <c r="C33" s="47" t="s">
        <v>41</v>
      </c>
      <c r="D33" s="79" t="s">
        <v>12</v>
      </c>
      <c r="E33" s="80">
        <f aca="true" t="shared" si="0" ref="E33:I34">E11+E16+E21+E26</f>
        <v>0</v>
      </c>
      <c r="F33" s="80">
        <f>F11+F16+F21+F26</f>
        <v>0</v>
      </c>
      <c r="G33" s="81">
        <f t="shared" si="0"/>
        <v>0</v>
      </c>
      <c r="H33" s="81">
        <f t="shared" si="0"/>
        <v>0</v>
      </c>
      <c r="I33" s="409">
        <f t="shared" si="0"/>
        <v>0</v>
      </c>
      <c r="J33" s="82">
        <f>J11+J16+J21+J26</f>
        <v>0</v>
      </c>
    </row>
    <row r="34" spans="2:10" ht="22.5">
      <c r="B34" s="54" t="s">
        <v>13</v>
      </c>
      <c r="C34" s="47" t="s">
        <v>42</v>
      </c>
      <c r="D34" s="83" t="s">
        <v>12</v>
      </c>
      <c r="E34" s="80">
        <f t="shared" si="0"/>
        <v>0</v>
      </c>
      <c r="F34" s="80">
        <f>F12+F17+F22+F27</f>
        <v>0</v>
      </c>
      <c r="G34" s="81">
        <f t="shared" si="0"/>
        <v>0</v>
      </c>
      <c r="H34" s="81">
        <f t="shared" si="0"/>
        <v>0</v>
      </c>
      <c r="I34" s="409">
        <f t="shared" si="0"/>
        <v>0</v>
      </c>
      <c r="J34" s="82">
        <f>J12+J17+J22+J27</f>
        <v>0</v>
      </c>
    </row>
    <row r="35" spans="2:10" ht="12.75">
      <c r="B35" s="46" t="s">
        <v>14</v>
      </c>
      <c r="C35" s="55" t="s">
        <v>43</v>
      </c>
      <c r="D35" s="83" t="s">
        <v>15</v>
      </c>
      <c r="E35" s="84">
        <f aca="true" t="shared" si="1" ref="E35:J35">E13+E18+E23+E29</f>
        <v>0</v>
      </c>
      <c r="F35" s="84">
        <f t="shared" si="1"/>
        <v>0</v>
      </c>
      <c r="G35" s="85">
        <f t="shared" si="1"/>
        <v>0</v>
      </c>
      <c r="H35" s="85">
        <f t="shared" si="1"/>
        <v>0</v>
      </c>
      <c r="I35" s="410">
        <f t="shared" si="1"/>
        <v>0</v>
      </c>
      <c r="J35" s="86">
        <f t="shared" si="1"/>
        <v>0</v>
      </c>
    </row>
    <row r="36" spans="2:10" ht="12.75">
      <c r="B36" s="87" t="s">
        <v>16</v>
      </c>
      <c r="C36" s="47" t="s">
        <v>44</v>
      </c>
      <c r="D36" s="88" t="s">
        <v>17</v>
      </c>
      <c r="E36" s="84">
        <f aca="true" t="shared" si="2" ref="E36:J36">E14+E19+E24+E31</f>
        <v>0</v>
      </c>
      <c r="F36" s="84">
        <f t="shared" si="2"/>
        <v>0</v>
      </c>
      <c r="G36" s="85">
        <f t="shared" si="2"/>
        <v>0</v>
      </c>
      <c r="H36" s="85">
        <f t="shared" si="2"/>
        <v>0</v>
      </c>
      <c r="I36" s="410">
        <f t="shared" si="2"/>
        <v>0</v>
      </c>
      <c r="J36" s="86">
        <f t="shared" si="2"/>
        <v>0</v>
      </c>
    </row>
    <row r="37" spans="2:10" ht="13.5" thickBot="1">
      <c r="B37" s="89" t="s">
        <v>45</v>
      </c>
      <c r="C37" s="60" t="s">
        <v>46</v>
      </c>
      <c r="D37" s="90" t="s">
        <v>17</v>
      </c>
      <c r="E37" s="91">
        <v>0</v>
      </c>
      <c r="F37" s="91">
        <v>0</v>
      </c>
      <c r="G37" s="92">
        <v>0</v>
      </c>
      <c r="H37" s="93">
        <v>0</v>
      </c>
      <c r="I37" s="411">
        <v>0</v>
      </c>
      <c r="J37" s="94">
        <v>0</v>
      </c>
    </row>
    <row r="38" spans="1:10" ht="15.75">
      <c r="A38" s="23"/>
      <c r="B38" s="24"/>
      <c r="C38" s="25"/>
      <c r="D38" s="25"/>
      <c r="E38" s="25"/>
      <c r="F38" s="25"/>
      <c r="G38" s="25"/>
      <c r="H38" s="18"/>
      <c r="I38" s="18"/>
      <c r="J38" s="18"/>
    </row>
    <row r="39" spans="1:10" ht="15.75">
      <c r="A39" s="23"/>
      <c r="B39" s="95"/>
      <c r="C39" s="96"/>
      <c r="D39" s="96"/>
      <c r="E39" s="96"/>
      <c r="F39" s="96"/>
      <c r="G39" s="96"/>
      <c r="H39" s="1"/>
      <c r="I39" s="1"/>
      <c r="J39" s="1"/>
    </row>
    <row r="40" spans="1:10" ht="12.75">
      <c r="A40" s="26"/>
      <c r="B40" s="26" t="s">
        <v>47</v>
      </c>
      <c r="C40" s="96"/>
      <c r="D40" s="30" t="s">
        <v>48</v>
      </c>
      <c r="E40" s="564" t="s">
        <v>70</v>
      </c>
      <c r="F40" s="564"/>
      <c r="G40" s="565"/>
      <c r="H40" s="565"/>
      <c r="I40" s="565"/>
      <c r="J40" s="565"/>
    </row>
    <row r="41" spans="1:10" ht="12.75">
      <c r="A41" s="28"/>
      <c r="B41" s="29" t="s">
        <v>71</v>
      </c>
      <c r="C41" s="1"/>
      <c r="D41" s="30"/>
      <c r="E41" s="565"/>
      <c r="F41" s="565"/>
      <c r="G41" s="565"/>
      <c r="H41" s="565"/>
      <c r="I41" s="565"/>
      <c r="J41" s="565"/>
    </row>
    <row r="42" spans="1:10" ht="12.75">
      <c r="A42" s="28"/>
      <c r="B42" s="29" t="s">
        <v>72</v>
      </c>
      <c r="C42" s="1"/>
      <c r="D42" s="30" t="s">
        <v>49</v>
      </c>
      <c r="E42" s="565" t="s">
        <v>271</v>
      </c>
      <c r="F42" s="565"/>
      <c r="G42" s="566"/>
      <c r="H42" s="566"/>
      <c r="I42" s="566"/>
      <c r="J42" s="566"/>
    </row>
    <row r="43" spans="1:10" ht="14.25" customHeight="1">
      <c r="A43" s="28"/>
      <c r="B43" s="29" t="s">
        <v>73</v>
      </c>
      <c r="C43" s="1"/>
      <c r="D43" s="30"/>
      <c r="E43" s="566"/>
      <c r="F43" s="566"/>
      <c r="G43" s="566"/>
      <c r="H43" s="566"/>
      <c r="I43" s="566"/>
      <c r="J43" s="566"/>
    </row>
    <row r="44" spans="1:10" ht="12.75">
      <c r="A44" s="28"/>
      <c r="B44" s="29" t="s">
        <v>74</v>
      </c>
      <c r="C44" s="1"/>
      <c r="D44" s="30" t="s">
        <v>50</v>
      </c>
      <c r="E44" s="565" t="s">
        <v>51</v>
      </c>
      <c r="F44" s="565"/>
      <c r="G44" s="565"/>
      <c r="H44" s="565"/>
      <c r="I44" s="565"/>
      <c r="J44" s="567"/>
    </row>
    <row r="45" spans="1:10" ht="12.75">
      <c r="A45" s="28"/>
      <c r="B45" s="29"/>
      <c r="C45" s="1"/>
      <c r="D45" s="30"/>
      <c r="E45" s="565"/>
      <c r="F45" s="565"/>
      <c r="G45" s="565"/>
      <c r="H45" s="565"/>
      <c r="I45" s="565"/>
      <c r="J45" s="567"/>
    </row>
    <row r="46" spans="1:10" ht="17.25" customHeight="1">
      <c r="A46" s="18"/>
      <c r="B46" s="28"/>
      <c r="C46" s="1"/>
      <c r="D46" s="27"/>
      <c r="E46" s="31"/>
      <c r="F46" s="31"/>
      <c r="G46" s="31"/>
      <c r="H46" s="31"/>
      <c r="I46" s="31"/>
      <c r="J46" s="31"/>
    </row>
    <row r="47" spans="1:10" ht="15.75">
      <c r="A47" s="18"/>
      <c r="B47" s="28"/>
      <c r="C47" s="1"/>
      <c r="D47" s="27"/>
      <c r="E47" s="32"/>
      <c r="F47" s="32"/>
      <c r="G47" s="32"/>
      <c r="H47" s="32"/>
      <c r="I47" s="32"/>
      <c r="J47" s="32"/>
    </row>
    <row r="48" spans="1:10" ht="15.75">
      <c r="A48" s="33"/>
      <c r="B48" s="34"/>
      <c r="C48" s="18"/>
      <c r="D48" s="18"/>
      <c r="E48" s="18"/>
      <c r="F48" s="18"/>
      <c r="G48" s="18"/>
      <c r="H48" s="18"/>
      <c r="I48" s="1"/>
      <c r="J48" s="1"/>
    </row>
  </sheetData>
  <sheetProtection/>
  <protectedRanges>
    <protectedRange sqref="E11:J14 E16:J19 E21:J24 E26:J31 E37:J37" name="Tabela1_1"/>
  </protectedRanges>
  <mergeCells count="11">
    <mergeCell ref="J6:J8"/>
    <mergeCell ref="E40:J41"/>
    <mergeCell ref="E42:J43"/>
    <mergeCell ref="E44:J45"/>
    <mergeCell ref="B2:I2"/>
    <mergeCell ref="B6:D8"/>
    <mergeCell ref="E6:E8"/>
    <mergeCell ref="F6:F8"/>
    <mergeCell ref="G6:G8"/>
    <mergeCell ref="H6:H8"/>
    <mergeCell ref="I6:I8"/>
  </mergeCells>
  <printOptions/>
  <pageMargins left="0.75" right="0.75" top="0.66" bottom="0.56" header="0.2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7">
      <selection activeCell="E32" sqref="E32:F32"/>
    </sheetView>
  </sheetViews>
  <sheetFormatPr defaultColWidth="9.140625" defaultRowHeight="12.75"/>
  <cols>
    <col min="1" max="2" width="6.140625" style="14" bestFit="1" customWidth="1"/>
    <col min="3" max="3" width="31.421875" style="14" customWidth="1"/>
    <col min="4" max="4" width="3.7109375" style="14" customWidth="1"/>
    <col min="5" max="6" width="15.7109375" style="14" customWidth="1"/>
    <col min="7" max="7" width="6.421875" style="14" customWidth="1"/>
    <col min="8" max="8" width="6.57421875" style="14" customWidth="1"/>
    <col min="9" max="16384" width="9.140625" style="14" customWidth="1"/>
  </cols>
  <sheetData>
    <row r="1" spans="1:8" ht="27" customHeight="1">
      <c r="A1" s="101" t="s">
        <v>56</v>
      </c>
      <c r="B1" s="542" t="s">
        <v>257</v>
      </c>
      <c r="C1" s="542"/>
      <c r="D1" s="542"/>
      <c r="E1" s="542"/>
      <c r="F1" s="541"/>
      <c r="G1" s="541"/>
      <c r="H1" s="541"/>
    </row>
    <row r="2" spans="1:14" ht="12.75">
      <c r="A2" s="101"/>
      <c r="B2" s="3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8" ht="12.75">
      <c r="A3" s="101" t="s">
        <v>57</v>
      </c>
      <c r="B3" s="36" t="s">
        <v>125</v>
      </c>
      <c r="C3" s="1"/>
      <c r="D3" s="1"/>
      <c r="E3" s="30"/>
      <c r="F3" s="1"/>
      <c r="G3" s="1"/>
      <c r="H3" s="1"/>
    </row>
    <row r="4" spans="1:8" ht="16.5" thickBot="1">
      <c r="A4" s="13"/>
      <c r="B4" s="1"/>
      <c r="C4" s="17"/>
      <c r="D4" s="18"/>
      <c r="E4" s="18"/>
      <c r="F4" s="27"/>
      <c r="G4" s="18"/>
      <c r="H4" s="18"/>
    </row>
    <row r="5" spans="1:8" ht="39.75" customHeight="1" thickBot="1">
      <c r="A5" s="1"/>
      <c r="B5" s="1"/>
      <c r="C5" s="102" t="s">
        <v>128</v>
      </c>
      <c r="D5" s="577" t="s">
        <v>265</v>
      </c>
      <c r="E5" s="578"/>
      <c r="F5" s="579"/>
      <c r="G5" s="1"/>
      <c r="H5" s="1"/>
    </row>
    <row r="6" spans="1:8" ht="23.25" thickBot="1">
      <c r="A6" s="1"/>
      <c r="B6" s="1"/>
      <c r="C6" s="103" t="s">
        <v>3</v>
      </c>
      <c r="D6" s="580"/>
      <c r="E6" s="104" t="s">
        <v>124</v>
      </c>
      <c r="F6" s="105" t="s">
        <v>123</v>
      </c>
      <c r="G6" s="1"/>
      <c r="H6" s="1"/>
    </row>
    <row r="7" spans="1:8" ht="13.5" thickBot="1">
      <c r="A7" s="1"/>
      <c r="B7" s="1"/>
      <c r="C7" s="106" t="s">
        <v>4</v>
      </c>
      <c r="D7" s="581"/>
      <c r="E7" s="107" t="s">
        <v>5</v>
      </c>
      <c r="F7" s="108" t="s">
        <v>6</v>
      </c>
      <c r="G7" s="1"/>
      <c r="H7" s="1"/>
    </row>
    <row r="8" spans="1:8" ht="13.5" thickBot="1">
      <c r="A8" s="1"/>
      <c r="B8" s="1"/>
      <c r="C8" s="109" t="s">
        <v>58</v>
      </c>
      <c r="D8" s="110" t="s">
        <v>4</v>
      </c>
      <c r="E8" s="111">
        <f>SUM(E9:E12)</f>
        <v>0</v>
      </c>
      <c r="F8" s="112">
        <f>SUM(F9:F12)</f>
        <v>0</v>
      </c>
      <c r="G8" s="1"/>
      <c r="H8" s="1"/>
    </row>
    <row r="9" spans="1:8" ht="15.75">
      <c r="A9" s="1"/>
      <c r="B9" s="1"/>
      <c r="C9" s="113" t="s">
        <v>59</v>
      </c>
      <c r="D9" s="114" t="s">
        <v>5</v>
      </c>
      <c r="E9" s="115"/>
      <c r="F9" s="116"/>
      <c r="G9" s="18"/>
      <c r="H9" s="18"/>
    </row>
    <row r="10" spans="1:8" ht="15.75">
      <c r="A10" s="1"/>
      <c r="B10" s="1"/>
      <c r="C10" s="113" t="s">
        <v>18</v>
      </c>
      <c r="D10" s="117" t="s">
        <v>6</v>
      </c>
      <c r="E10" s="118"/>
      <c r="F10" s="119"/>
      <c r="G10" s="18"/>
      <c r="H10" s="18"/>
    </row>
    <row r="11" spans="1:8" ht="15.75">
      <c r="A11" s="1"/>
      <c r="B11" s="1"/>
      <c r="C11" s="113" t="s">
        <v>23</v>
      </c>
      <c r="D11" s="117" t="s">
        <v>7</v>
      </c>
      <c r="E11" s="118"/>
      <c r="F11" s="119"/>
      <c r="G11" s="18"/>
      <c r="H11" s="18"/>
    </row>
    <row r="12" spans="1:8" ht="16.5" thickBot="1">
      <c r="A12" s="1"/>
      <c r="B12" s="1"/>
      <c r="C12" s="113" t="s">
        <v>29</v>
      </c>
      <c r="D12" s="120" t="s">
        <v>8</v>
      </c>
      <c r="E12" s="121"/>
      <c r="F12" s="122"/>
      <c r="G12" s="18"/>
      <c r="H12" s="18"/>
    </row>
    <row r="13" spans="1:8" ht="16.5" thickBot="1">
      <c r="A13" s="1"/>
      <c r="B13" s="1"/>
      <c r="C13" s="123" t="s">
        <v>60</v>
      </c>
      <c r="D13" s="110" t="s">
        <v>19</v>
      </c>
      <c r="E13" s="124">
        <f>SUM(E14,E16,E18)</f>
        <v>0</v>
      </c>
      <c r="F13" s="112">
        <f>SUM(F14:F18)</f>
        <v>0</v>
      </c>
      <c r="G13" s="18"/>
      <c r="H13" s="18"/>
    </row>
    <row r="14" spans="1:8" ht="15.75">
      <c r="A14" s="1"/>
      <c r="B14" s="1"/>
      <c r="C14" s="125" t="s">
        <v>61</v>
      </c>
      <c r="D14" s="126" t="s">
        <v>20</v>
      </c>
      <c r="E14" s="127"/>
      <c r="F14" s="128"/>
      <c r="G14" s="18"/>
      <c r="H14" s="18"/>
    </row>
    <row r="15" spans="1:8" ht="15.75">
      <c r="A15" s="1"/>
      <c r="B15" s="1"/>
      <c r="C15" s="129" t="s">
        <v>62</v>
      </c>
      <c r="D15" s="117" t="s">
        <v>21</v>
      </c>
      <c r="E15" s="570"/>
      <c r="F15" s="571"/>
      <c r="G15" s="18"/>
      <c r="H15" s="18"/>
    </row>
    <row r="16" spans="1:8" ht="15.75">
      <c r="A16" s="1"/>
      <c r="B16" s="1"/>
      <c r="C16" s="130" t="s">
        <v>63</v>
      </c>
      <c r="D16" s="117" t="s">
        <v>22</v>
      </c>
      <c r="E16" s="131"/>
      <c r="F16" s="132"/>
      <c r="G16" s="18"/>
      <c r="H16" s="18"/>
    </row>
    <row r="17" spans="1:8" ht="15.75">
      <c r="A17" s="1"/>
      <c r="B17" s="1"/>
      <c r="C17" s="129" t="s">
        <v>62</v>
      </c>
      <c r="D17" s="117" t="s">
        <v>24</v>
      </c>
      <c r="E17" s="570"/>
      <c r="F17" s="572"/>
      <c r="G17" s="18"/>
      <c r="H17" s="18"/>
    </row>
    <row r="18" spans="1:8" ht="15.75">
      <c r="A18" s="1"/>
      <c r="B18" s="1"/>
      <c r="C18" s="130" t="s">
        <v>64</v>
      </c>
      <c r="D18" s="117" t="s">
        <v>25</v>
      </c>
      <c r="E18" s="131"/>
      <c r="F18" s="132"/>
      <c r="G18" s="18"/>
      <c r="H18" s="18"/>
    </row>
    <row r="19" spans="1:8" ht="16.5" thickBot="1">
      <c r="A19" s="1"/>
      <c r="B19" s="1"/>
      <c r="C19" s="129" t="s">
        <v>62</v>
      </c>
      <c r="D19" s="120" t="s">
        <v>26</v>
      </c>
      <c r="E19" s="573"/>
      <c r="F19" s="574"/>
      <c r="G19" s="18"/>
      <c r="H19" s="18"/>
    </row>
    <row r="20" spans="1:8" ht="16.5" thickBot="1">
      <c r="A20" s="1"/>
      <c r="B20" s="1"/>
      <c r="C20" s="123" t="s">
        <v>65</v>
      </c>
      <c r="D20" s="110" t="s">
        <v>27</v>
      </c>
      <c r="E20" s="133">
        <f>E21+E24+E27</f>
        <v>0</v>
      </c>
      <c r="F20" s="133">
        <f>F21+F24+F27</f>
        <v>0</v>
      </c>
      <c r="G20" s="18"/>
      <c r="H20" s="18"/>
    </row>
    <row r="21" spans="1:8" ht="15.75">
      <c r="A21" s="1"/>
      <c r="B21" s="1"/>
      <c r="C21" s="125" t="s">
        <v>61</v>
      </c>
      <c r="D21" s="114" t="s">
        <v>28</v>
      </c>
      <c r="E21" s="134"/>
      <c r="F21" s="135"/>
      <c r="G21" s="18"/>
      <c r="H21" s="18"/>
    </row>
    <row r="22" spans="1:8" ht="15.75">
      <c r="A22" s="1"/>
      <c r="B22" s="1"/>
      <c r="C22" s="129" t="s">
        <v>62</v>
      </c>
      <c r="D22" s="117" t="s">
        <v>30</v>
      </c>
      <c r="E22" s="575"/>
      <c r="F22" s="576"/>
      <c r="G22" s="18"/>
      <c r="H22" s="18"/>
    </row>
    <row r="23" spans="1:8" ht="15.75">
      <c r="A23" s="1"/>
      <c r="B23" s="1"/>
      <c r="C23" s="136" t="s">
        <v>66</v>
      </c>
      <c r="D23" s="117" t="s">
        <v>31</v>
      </c>
      <c r="E23" s="570"/>
      <c r="F23" s="572"/>
      <c r="G23" s="18"/>
      <c r="H23" s="18"/>
    </row>
    <row r="24" spans="1:8" ht="15.75">
      <c r="A24" s="1"/>
      <c r="B24" s="1"/>
      <c r="C24" s="130" t="s">
        <v>63</v>
      </c>
      <c r="D24" s="117" t="s">
        <v>32</v>
      </c>
      <c r="E24" s="137"/>
      <c r="F24" s="138"/>
      <c r="G24" s="18"/>
      <c r="H24" s="18"/>
    </row>
    <row r="25" spans="1:8" ht="15.75">
      <c r="A25" s="1"/>
      <c r="B25" s="1"/>
      <c r="C25" s="129" t="s">
        <v>62</v>
      </c>
      <c r="D25" s="117" t="s">
        <v>34</v>
      </c>
      <c r="E25" s="570"/>
      <c r="F25" s="571"/>
      <c r="G25" s="18"/>
      <c r="H25" s="18"/>
    </row>
    <row r="26" spans="1:8" ht="15.75">
      <c r="A26" s="1"/>
      <c r="B26" s="1"/>
      <c r="C26" s="136" t="s">
        <v>66</v>
      </c>
      <c r="D26" s="117" t="s">
        <v>35</v>
      </c>
      <c r="E26" s="570"/>
      <c r="F26" s="572"/>
      <c r="G26" s="18"/>
      <c r="H26" s="18"/>
    </row>
    <row r="27" spans="1:8" ht="15.75">
      <c r="A27" s="1"/>
      <c r="B27" s="1"/>
      <c r="C27" s="130" t="s">
        <v>64</v>
      </c>
      <c r="D27" s="117" t="s">
        <v>37</v>
      </c>
      <c r="E27" s="137"/>
      <c r="F27" s="138"/>
      <c r="G27" s="18"/>
      <c r="H27" s="18"/>
    </row>
    <row r="28" spans="1:8" ht="15.75">
      <c r="A28" s="1"/>
      <c r="B28" s="1"/>
      <c r="C28" s="129" t="s">
        <v>62</v>
      </c>
      <c r="D28" s="117" t="s">
        <v>38</v>
      </c>
      <c r="E28" s="570"/>
      <c r="F28" s="572"/>
      <c r="G28" s="18"/>
      <c r="H28" s="18"/>
    </row>
    <row r="29" spans="1:8" ht="16.5" thickBot="1">
      <c r="A29" s="1"/>
      <c r="B29" s="1"/>
      <c r="C29" s="139" t="s">
        <v>66</v>
      </c>
      <c r="D29" s="140" t="s">
        <v>40</v>
      </c>
      <c r="E29" s="573"/>
      <c r="F29" s="574"/>
      <c r="G29" s="18"/>
      <c r="H29" s="18"/>
    </row>
    <row r="30" spans="1:8" ht="15.75">
      <c r="A30" s="1"/>
      <c r="B30" s="1"/>
      <c r="C30" s="141" t="s">
        <v>75</v>
      </c>
      <c r="D30" s="537" t="s">
        <v>41</v>
      </c>
      <c r="E30" s="539">
        <f>E20+E13+E8</f>
        <v>0</v>
      </c>
      <c r="F30" s="568">
        <f>F20+F13+F8</f>
        <v>0</v>
      </c>
      <c r="G30" s="18"/>
      <c r="H30" s="18"/>
    </row>
    <row r="31" spans="1:8" ht="16.5" thickBot="1">
      <c r="A31" s="1"/>
      <c r="B31" s="18"/>
      <c r="C31" s="142" t="s">
        <v>67</v>
      </c>
      <c r="D31" s="538"/>
      <c r="E31" s="536"/>
      <c r="F31" s="569"/>
      <c r="G31" s="18"/>
      <c r="H31" s="18"/>
    </row>
    <row r="32" spans="1:8" ht="34.5" thickBot="1">
      <c r="A32" s="18"/>
      <c r="B32" s="18"/>
      <c r="C32" s="143" t="s">
        <v>68</v>
      </c>
      <c r="D32" s="114" t="s">
        <v>42</v>
      </c>
      <c r="E32" s="144"/>
      <c r="F32" s="145"/>
      <c r="G32" s="98"/>
      <c r="H32" s="18"/>
    </row>
    <row r="33" spans="1:8" ht="16.5" thickBot="1">
      <c r="A33" s="18"/>
      <c r="B33" s="18"/>
      <c r="C33" s="146" t="s">
        <v>76</v>
      </c>
      <c r="D33" s="110" t="s">
        <v>43</v>
      </c>
      <c r="E33" s="147">
        <f>SUM(E30:E32)</f>
        <v>0</v>
      </c>
      <c r="F33" s="148">
        <f>SUM(F30:F32)</f>
        <v>0</v>
      </c>
      <c r="G33" s="98"/>
      <c r="H33" s="18"/>
    </row>
    <row r="34" spans="1:8" ht="15.75">
      <c r="A34" s="18"/>
      <c r="B34" s="27"/>
      <c r="C34" s="99"/>
      <c r="D34" s="100"/>
      <c r="E34" s="25"/>
      <c r="F34" s="25"/>
      <c r="G34" s="18"/>
      <c r="H34" s="18"/>
    </row>
    <row r="35" spans="1:8" ht="12.75">
      <c r="A35" s="30" t="s">
        <v>48</v>
      </c>
      <c r="B35" s="565" t="s">
        <v>69</v>
      </c>
      <c r="C35" s="541"/>
      <c r="D35" s="541"/>
      <c r="E35" s="541"/>
      <c r="F35" s="541"/>
      <c r="G35" s="541"/>
      <c r="H35" s="541"/>
    </row>
    <row r="36" spans="1:8" ht="12.75">
      <c r="A36" s="30" t="s">
        <v>49</v>
      </c>
      <c r="B36" s="540" t="s">
        <v>262</v>
      </c>
      <c r="C36" s="541"/>
      <c r="D36" s="541"/>
      <c r="E36" s="541"/>
      <c r="F36" s="1"/>
      <c r="G36" s="1"/>
      <c r="H36" s="1"/>
    </row>
    <row r="37" spans="1:8" ht="15.75">
      <c r="A37" s="18"/>
      <c r="B37" s="18"/>
      <c r="C37" s="18"/>
      <c r="D37" s="18"/>
      <c r="E37" s="18"/>
      <c r="F37" s="18"/>
      <c r="G37" s="18"/>
      <c r="H37" s="18"/>
    </row>
    <row r="38" spans="1:8" ht="15.75">
      <c r="A38" s="18"/>
      <c r="B38" s="18"/>
      <c r="C38" s="18"/>
      <c r="D38" s="18"/>
      <c r="E38" s="18"/>
      <c r="F38" s="18"/>
      <c r="G38" s="18"/>
      <c r="H38" s="18"/>
    </row>
    <row r="39" spans="1:8" ht="15.75">
      <c r="A39" s="18"/>
      <c r="B39" s="18"/>
      <c r="C39" s="18"/>
      <c r="D39" s="18"/>
      <c r="E39" s="18"/>
      <c r="F39" s="18"/>
      <c r="G39" s="18"/>
      <c r="H39" s="18"/>
    </row>
    <row r="40" spans="1:8" ht="15.75">
      <c r="A40" s="18"/>
      <c r="B40" s="18"/>
      <c r="C40" s="18"/>
      <c r="D40" s="18"/>
      <c r="E40" s="18"/>
      <c r="F40" s="18"/>
      <c r="G40" s="18"/>
      <c r="H40" s="18"/>
    </row>
    <row r="41" spans="1:8" ht="15.75">
      <c r="A41" s="18"/>
      <c r="B41" s="18"/>
      <c r="C41" s="18"/>
      <c r="D41" s="18"/>
      <c r="E41" s="18"/>
      <c r="F41" s="18"/>
      <c r="G41" s="18"/>
      <c r="H41" s="18"/>
    </row>
    <row r="42" spans="1:8" ht="15.75">
      <c r="A42" s="18"/>
      <c r="B42" s="18"/>
      <c r="C42" s="18"/>
      <c r="D42" s="18"/>
      <c r="E42" s="18"/>
      <c r="F42" s="18"/>
      <c r="G42" s="18"/>
      <c r="H42" s="18"/>
    </row>
    <row r="43" spans="1:8" ht="15.75">
      <c r="A43" s="18"/>
      <c r="B43" s="18"/>
      <c r="C43" s="18"/>
      <c r="D43" s="18"/>
      <c r="E43" s="18"/>
      <c r="F43" s="18"/>
      <c r="G43" s="18"/>
      <c r="H43" s="18"/>
    </row>
    <row r="44" spans="1:8" ht="15.75">
      <c r="A44" s="18"/>
      <c r="B44" s="18"/>
      <c r="C44" s="18"/>
      <c r="D44" s="18"/>
      <c r="E44" s="18"/>
      <c r="F44" s="18"/>
      <c r="G44" s="18"/>
      <c r="H44" s="18"/>
    </row>
    <row r="45" spans="1:8" ht="15.75">
      <c r="A45" s="18"/>
      <c r="B45" s="18"/>
      <c r="C45" s="18"/>
      <c r="D45" s="18"/>
      <c r="E45" s="18"/>
      <c r="F45" s="18"/>
      <c r="G45" s="18"/>
      <c r="H45" s="18"/>
    </row>
    <row r="46" spans="1:8" ht="15.75">
      <c r="A46" s="18"/>
      <c r="B46" s="18"/>
      <c r="C46" s="18"/>
      <c r="D46" s="18"/>
      <c r="E46" s="18"/>
      <c r="F46" s="18"/>
      <c r="G46" s="18"/>
      <c r="H46" s="18"/>
    </row>
    <row r="47" spans="1:8" ht="15.75">
      <c r="A47" s="18"/>
      <c r="B47" s="18"/>
      <c r="C47" s="18"/>
      <c r="D47" s="18"/>
      <c r="E47" s="18"/>
      <c r="F47" s="18"/>
      <c r="G47" s="18"/>
      <c r="H47" s="18"/>
    </row>
  </sheetData>
  <sheetProtection/>
  <protectedRanges>
    <protectedRange sqref="E16:F16 E18:F18 E21:F21 E24:F24 E27:F27 E9:F12 E32:F32 E14:F14" name="Tabela 2A_1"/>
  </protectedRanges>
  <mergeCells count="17">
    <mergeCell ref="B1:H1"/>
    <mergeCell ref="D5:F5"/>
    <mergeCell ref="D6:D7"/>
    <mergeCell ref="E15:F15"/>
    <mergeCell ref="E17:F17"/>
    <mergeCell ref="E19:F19"/>
    <mergeCell ref="E22:F22"/>
    <mergeCell ref="E23:F23"/>
    <mergeCell ref="E25:F25"/>
    <mergeCell ref="E26:F26"/>
    <mergeCell ref="E28:F28"/>
    <mergeCell ref="E29:F29"/>
    <mergeCell ref="B36:E36"/>
    <mergeCell ref="D30:D31"/>
    <mergeCell ref="E30:E31"/>
    <mergeCell ref="F30:F31"/>
    <mergeCell ref="B35:H35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="85" zoomScaleNormal="85" workbookViewId="0" topLeftCell="A1">
      <selection activeCell="E39" sqref="E39"/>
    </sheetView>
  </sheetViews>
  <sheetFormatPr defaultColWidth="9.140625" defaultRowHeight="12.75"/>
  <cols>
    <col min="1" max="1" width="5.421875" style="14" customWidth="1"/>
    <col min="2" max="2" width="7.421875" style="14" customWidth="1"/>
    <col min="3" max="3" width="25.7109375" style="14" customWidth="1"/>
    <col min="4" max="4" width="5.00390625" style="14" customWidth="1"/>
    <col min="5" max="5" width="11.00390625" style="14" customWidth="1"/>
    <col min="6" max="16" width="8.7109375" style="14" customWidth="1"/>
    <col min="17" max="17" width="13.7109375" style="14" customWidth="1"/>
    <col min="18" max="18" width="16.7109375" style="14" customWidth="1"/>
    <col min="19" max="19" width="19.00390625" style="14" customWidth="1"/>
    <col min="20" max="16384" width="9.140625" style="14" customWidth="1"/>
  </cols>
  <sheetData>
    <row r="1" spans="1:17" ht="12.75">
      <c r="A1" s="101" t="s">
        <v>79</v>
      </c>
      <c r="B1" s="36" t="s">
        <v>80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01"/>
      <c r="B2" s="3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01"/>
      <c r="B3" s="586" t="s">
        <v>258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</row>
    <row r="4" spans="1:17" ht="12.75">
      <c r="A4" s="101"/>
      <c r="B4" s="587" t="s">
        <v>81</v>
      </c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</row>
    <row r="5" spans="1:17" ht="12.75">
      <c r="A5" s="101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</row>
    <row r="6" spans="1:17" ht="16.5" thickBot="1">
      <c r="A6" s="18"/>
      <c r="B6" s="151" t="s">
        <v>82</v>
      </c>
      <c r="C6" s="18"/>
      <c r="D6" s="18"/>
      <c r="E6" s="18"/>
      <c r="F6" s="149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9" ht="15.75" customHeight="1">
      <c r="A7" s="18"/>
      <c r="B7" s="152"/>
      <c r="C7" s="153"/>
      <c r="D7" s="153"/>
      <c r="E7" s="153"/>
      <c r="F7" s="588" t="s">
        <v>83</v>
      </c>
      <c r="G7" s="589"/>
      <c r="H7" s="589"/>
      <c r="I7" s="589"/>
      <c r="J7" s="589"/>
      <c r="K7" s="589"/>
      <c r="L7" s="589"/>
      <c r="M7" s="589"/>
      <c r="N7" s="589"/>
      <c r="O7" s="589"/>
      <c r="P7" s="590"/>
      <c r="Q7" s="591" t="s">
        <v>84</v>
      </c>
      <c r="R7" s="582" t="s">
        <v>129</v>
      </c>
      <c r="S7" s="582" t="s">
        <v>226</v>
      </c>
    </row>
    <row r="8" spans="1:19" ht="16.5" thickBot="1">
      <c r="A8" s="18"/>
      <c r="B8" s="153"/>
      <c r="C8" s="153"/>
      <c r="D8" s="153"/>
      <c r="E8" s="154"/>
      <c r="F8" s="155" t="s">
        <v>85</v>
      </c>
      <c r="G8" s="156" t="s">
        <v>85</v>
      </c>
      <c r="H8" s="156" t="s">
        <v>85</v>
      </c>
      <c r="I8" s="156" t="s">
        <v>85</v>
      </c>
      <c r="J8" s="156" t="s">
        <v>85</v>
      </c>
      <c r="K8" s="156" t="s">
        <v>85</v>
      </c>
      <c r="L8" s="156" t="s">
        <v>85</v>
      </c>
      <c r="M8" s="156" t="s">
        <v>85</v>
      </c>
      <c r="N8" s="156" t="s">
        <v>85</v>
      </c>
      <c r="O8" s="156" t="s">
        <v>85</v>
      </c>
      <c r="P8" s="157" t="s">
        <v>85</v>
      </c>
      <c r="Q8" s="592"/>
      <c r="R8" s="583"/>
      <c r="S8" s="583"/>
    </row>
    <row r="9" spans="1:19" ht="16.5" thickBot="1">
      <c r="A9" s="18"/>
      <c r="B9" s="158" t="s">
        <v>55</v>
      </c>
      <c r="C9" s="594" t="s">
        <v>86</v>
      </c>
      <c r="D9" s="595"/>
      <c r="E9" s="158" t="s">
        <v>87</v>
      </c>
      <c r="F9" s="159" t="s">
        <v>88</v>
      </c>
      <c r="G9" s="159" t="s">
        <v>89</v>
      </c>
      <c r="H9" s="160" t="s">
        <v>90</v>
      </c>
      <c r="I9" s="160" t="s">
        <v>91</v>
      </c>
      <c r="J9" s="160" t="s">
        <v>92</v>
      </c>
      <c r="K9" s="160" t="s">
        <v>93</v>
      </c>
      <c r="L9" s="160" t="s">
        <v>94</v>
      </c>
      <c r="M9" s="160" t="s">
        <v>95</v>
      </c>
      <c r="N9" s="161" t="s">
        <v>96</v>
      </c>
      <c r="O9" s="161" t="s">
        <v>97</v>
      </c>
      <c r="P9" s="162" t="s">
        <v>98</v>
      </c>
      <c r="Q9" s="593"/>
      <c r="R9" s="584"/>
      <c r="S9" s="584"/>
    </row>
    <row r="10" spans="1:19" ht="16.5" thickBot="1">
      <c r="A10" s="18"/>
      <c r="B10" s="163" t="s">
        <v>4</v>
      </c>
      <c r="C10" s="585" t="s">
        <v>5</v>
      </c>
      <c r="D10" s="585"/>
      <c r="E10" s="37" t="s">
        <v>6</v>
      </c>
      <c r="F10" s="164" t="s">
        <v>7</v>
      </c>
      <c r="G10" s="165" t="s">
        <v>8</v>
      </c>
      <c r="H10" s="165" t="s">
        <v>9</v>
      </c>
      <c r="I10" s="165" t="s">
        <v>19</v>
      </c>
      <c r="J10" s="165" t="s">
        <v>20</v>
      </c>
      <c r="K10" s="165" t="s">
        <v>21</v>
      </c>
      <c r="L10" s="165" t="s">
        <v>22</v>
      </c>
      <c r="M10" s="165" t="s">
        <v>24</v>
      </c>
      <c r="N10" s="165" t="s">
        <v>25</v>
      </c>
      <c r="O10" s="165" t="s">
        <v>26</v>
      </c>
      <c r="P10" s="166" t="s">
        <v>27</v>
      </c>
      <c r="Q10" s="167" t="s">
        <v>28</v>
      </c>
      <c r="R10" s="238" t="s">
        <v>30</v>
      </c>
      <c r="S10" s="238" t="s">
        <v>31</v>
      </c>
    </row>
    <row r="11" spans="1:19" ht="32.25" thickBot="1">
      <c r="A11" s="18"/>
      <c r="B11" s="168" t="s">
        <v>99</v>
      </c>
      <c r="C11" s="169" t="s">
        <v>100</v>
      </c>
      <c r="D11" s="170" t="s">
        <v>4</v>
      </c>
      <c r="E11" s="171" t="s">
        <v>101</v>
      </c>
      <c r="F11" s="172">
        <f aca="true" t="shared" si="0" ref="F11:P11">F12+F17</f>
        <v>0</v>
      </c>
      <c r="G11" s="172">
        <f t="shared" si="0"/>
        <v>0</v>
      </c>
      <c r="H11" s="172">
        <f t="shared" si="0"/>
        <v>0</v>
      </c>
      <c r="I11" s="172">
        <f t="shared" si="0"/>
        <v>0</v>
      </c>
      <c r="J11" s="172">
        <f t="shared" si="0"/>
        <v>0</v>
      </c>
      <c r="K11" s="172">
        <f t="shared" si="0"/>
        <v>0</v>
      </c>
      <c r="L11" s="172">
        <f t="shared" si="0"/>
        <v>0</v>
      </c>
      <c r="M11" s="172">
        <f t="shared" si="0"/>
        <v>0</v>
      </c>
      <c r="N11" s="172">
        <f t="shared" si="0"/>
        <v>0</v>
      </c>
      <c r="O11" s="172">
        <f t="shared" si="0"/>
        <v>0</v>
      </c>
      <c r="P11" s="172">
        <f t="shared" si="0"/>
        <v>0</v>
      </c>
      <c r="Q11" s="252">
        <f aca="true" t="shared" si="1" ref="Q11:Q21">SUM(F11:P11)</f>
        <v>0</v>
      </c>
      <c r="R11" s="239" t="s">
        <v>85</v>
      </c>
      <c r="S11" s="387" t="s">
        <v>227</v>
      </c>
    </row>
    <row r="12" spans="1:19" ht="21.75" thickBot="1">
      <c r="A12" s="18"/>
      <c r="B12" s="173" t="s">
        <v>102</v>
      </c>
      <c r="C12" s="169" t="s">
        <v>103</v>
      </c>
      <c r="D12" s="174" t="s">
        <v>5</v>
      </c>
      <c r="E12" s="175" t="s">
        <v>101</v>
      </c>
      <c r="F12" s="176">
        <f aca="true" t="shared" si="2" ref="F12:P12">SUM(F13:F16)</f>
        <v>0</v>
      </c>
      <c r="G12" s="176">
        <f t="shared" si="2"/>
        <v>0</v>
      </c>
      <c r="H12" s="176">
        <f t="shared" si="2"/>
        <v>0</v>
      </c>
      <c r="I12" s="176">
        <f t="shared" si="2"/>
        <v>0</v>
      </c>
      <c r="J12" s="176">
        <f t="shared" si="2"/>
        <v>0</v>
      </c>
      <c r="K12" s="176">
        <f t="shared" si="2"/>
        <v>0</v>
      </c>
      <c r="L12" s="176">
        <f t="shared" si="2"/>
        <v>0</v>
      </c>
      <c r="M12" s="176">
        <f t="shared" si="2"/>
        <v>0</v>
      </c>
      <c r="N12" s="176">
        <f t="shared" si="2"/>
        <v>0</v>
      </c>
      <c r="O12" s="176">
        <f t="shared" si="2"/>
        <v>0</v>
      </c>
      <c r="P12" s="176">
        <f t="shared" si="2"/>
        <v>0</v>
      </c>
      <c r="Q12" s="241">
        <f t="shared" si="1"/>
        <v>0</v>
      </c>
      <c r="R12" s="250"/>
      <c r="S12" s="250"/>
    </row>
    <row r="13" spans="1:19" ht="15.75">
      <c r="A13" s="18"/>
      <c r="B13" s="177" t="s">
        <v>104</v>
      </c>
      <c r="C13" s="178" t="s">
        <v>198</v>
      </c>
      <c r="D13" s="79" t="s">
        <v>6</v>
      </c>
      <c r="E13" s="179" t="s">
        <v>101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253">
        <f t="shared" si="1"/>
        <v>0</v>
      </c>
      <c r="R13" s="249"/>
      <c r="S13" s="249"/>
    </row>
    <row r="14" spans="1:19" ht="15.75">
      <c r="A14" s="18"/>
      <c r="B14" s="181" t="s">
        <v>105</v>
      </c>
      <c r="C14" s="182" t="s">
        <v>201</v>
      </c>
      <c r="D14" s="83" t="s">
        <v>7</v>
      </c>
      <c r="E14" s="179" t="s">
        <v>101</v>
      </c>
      <c r="F14" s="183"/>
      <c r="G14" s="183"/>
      <c r="H14" s="183"/>
      <c r="I14" s="183"/>
      <c r="J14" s="184"/>
      <c r="K14" s="184"/>
      <c r="L14" s="184"/>
      <c r="M14" s="183"/>
      <c r="N14" s="183"/>
      <c r="O14" s="183"/>
      <c r="P14" s="183"/>
      <c r="Q14" s="243">
        <f t="shared" si="1"/>
        <v>0</v>
      </c>
      <c r="R14" s="240"/>
      <c r="S14" s="240"/>
    </row>
    <row r="15" spans="1:19" ht="15.75">
      <c r="A15" s="18"/>
      <c r="B15" s="181" t="s">
        <v>106</v>
      </c>
      <c r="C15" s="182" t="s">
        <v>199</v>
      </c>
      <c r="D15" s="83" t="s">
        <v>8</v>
      </c>
      <c r="E15" s="179" t="s">
        <v>101</v>
      </c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243">
        <f t="shared" si="1"/>
        <v>0</v>
      </c>
      <c r="R15" s="240"/>
      <c r="S15" s="240"/>
    </row>
    <row r="16" spans="1:19" ht="16.5" thickBot="1">
      <c r="A16" s="18"/>
      <c r="B16" s="181" t="s">
        <v>107</v>
      </c>
      <c r="C16" s="182" t="s">
        <v>200</v>
      </c>
      <c r="D16" s="83" t="s">
        <v>9</v>
      </c>
      <c r="E16" s="179" t="s">
        <v>101</v>
      </c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243">
        <f t="shared" si="1"/>
        <v>0</v>
      </c>
      <c r="R16" s="251"/>
      <c r="S16" s="251"/>
    </row>
    <row r="17" spans="1:19" ht="24" customHeight="1" thickBot="1">
      <c r="A17" s="18"/>
      <c r="B17" s="173" t="s">
        <v>108</v>
      </c>
      <c r="C17" s="169" t="s">
        <v>109</v>
      </c>
      <c r="D17" s="174" t="s">
        <v>19</v>
      </c>
      <c r="E17" s="175" t="s">
        <v>101</v>
      </c>
      <c r="F17" s="176">
        <f aca="true" t="shared" si="3" ref="F17:P17">SUM(F18:F21)</f>
        <v>0</v>
      </c>
      <c r="G17" s="176">
        <f t="shared" si="3"/>
        <v>0</v>
      </c>
      <c r="H17" s="176">
        <f t="shared" si="3"/>
        <v>0</v>
      </c>
      <c r="I17" s="176">
        <f t="shared" si="3"/>
        <v>0</v>
      </c>
      <c r="J17" s="176">
        <f t="shared" si="3"/>
        <v>0</v>
      </c>
      <c r="K17" s="176">
        <f t="shared" si="3"/>
        <v>0</v>
      </c>
      <c r="L17" s="176">
        <f t="shared" si="3"/>
        <v>0</v>
      </c>
      <c r="M17" s="176">
        <f t="shared" si="3"/>
        <v>0</v>
      </c>
      <c r="N17" s="176">
        <f t="shared" si="3"/>
        <v>0</v>
      </c>
      <c r="O17" s="176">
        <f t="shared" si="3"/>
        <v>0</v>
      </c>
      <c r="P17" s="176">
        <f t="shared" si="3"/>
        <v>0</v>
      </c>
      <c r="Q17" s="241">
        <f t="shared" si="1"/>
        <v>0</v>
      </c>
      <c r="R17" s="250"/>
      <c r="S17" s="250"/>
    </row>
    <row r="18" spans="1:19" ht="15.75">
      <c r="A18" s="18"/>
      <c r="B18" s="177" t="s">
        <v>110</v>
      </c>
      <c r="C18" s="178" t="s">
        <v>198</v>
      </c>
      <c r="D18" s="79" t="s">
        <v>20</v>
      </c>
      <c r="E18" s="179" t="s">
        <v>101</v>
      </c>
      <c r="F18" s="180"/>
      <c r="G18" s="187"/>
      <c r="H18" s="187"/>
      <c r="I18" s="187"/>
      <c r="J18" s="187"/>
      <c r="K18" s="187"/>
      <c r="L18" s="187"/>
      <c r="M18" s="187"/>
      <c r="N18" s="187"/>
      <c r="O18" s="187"/>
      <c r="P18" s="188"/>
      <c r="Q18" s="253">
        <f>SUM(F18:P18)</f>
        <v>0</v>
      </c>
      <c r="R18" s="249"/>
      <c r="S18" s="249"/>
    </row>
    <row r="19" spans="1:19" ht="15.75">
      <c r="A19" s="18"/>
      <c r="B19" s="181" t="s">
        <v>111</v>
      </c>
      <c r="C19" s="182" t="s">
        <v>201</v>
      </c>
      <c r="D19" s="83" t="s">
        <v>21</v>
      </c>
      <c r="E19" s="179" t="s">
        <v>101</v>
      </c>
      <c r="F19" s="183"/>
      <c r="G19" s="189"/>
      <c r="H19" s="189"/>
      <c r="I19" s="189"/>
      <c r="J19" s="189"/>
      <c r="K19" s="189"/>
      <c r="L19" s="189"/>
      <c r="M19" s="189"/>
      <c r="N19" s="189"/>
      <c r="O19" s="189"/>
      <c r="P19" s="190"/>
      <c r="Q19" s="243">
        <f t="shared" si="1"/>
        <v>0</v>
      </c>
      <c r="R19" s="240"/>
      <c r="S19" s="240"/>
    </row>
    <row r="20" spans="1:19" ht="15.75">
      <c r="A20" s="18"/>
      <c r="B20" s="181" t="s">
        <v>112</v>
      </c>
      <c r="C20" s="182" t="s">
        <v>199</v>
      </c>
      <c r="D20" s="83" t="s">
        <v>22</v>
      </c>
      <c r="E20" s="179" t="s">
        <v>101</v>
      </c>
      <c r="F20" s="183"/>
      <c r="G20" s="189"/>
      <c r="H20" s="189"/>
      <c r="I20" s="189"/>
      <c r="J20" s="189"/>
      <c r="K20" s="189"/>
      <c r="L20" s="189"/>
      <c r="M20" s="189"/>
      <c r="N20" s="189"/>
      <c r="O20" s="189"/>
      <c r="P20" s="190"/>
      <c r="Q20" s="243">
        <f t="shared" si="1"/>
        <v>0</v>
      </c>
      <c r="R20" s="240"/>
      <c r="S20" s="240"/>
    </row>
    <row r="21" spans="1:19" ht="16.5" thickBot="1">
      <c r="A21" s="18"/>
      <c r="B21" s="185" t="s">
        <v>113</v>
      </c>
      <c r="C21" s="182" t="s">
        <v>200</v>
      </c>
      <c r="D21" s="191" t="s">
        <v>24</v>
      </c>
      <c r="E21" s="194" t="s">
        <v>101</v>
      </c>
      <c r="F21" s="186"/>
      <c r="G21" s="192"/>
      <c r="H21" s="192"/>
      <c r="I21" s="192"/>
      <c r="J21" s="192"/>
      <c r="K21" s="192"/>
      <c r="L21" s="192"/>
      <c r="M21" s="192"/>
      <c r="N21" s="192"/>
      <c r="O21" s="192"/>
      <c r="P21" s="193"/>
      <c r="Q21" s="244">
        <f t="shared" si="1"/>
        <v>0</v>
      </c>
      <c r="R21" s="248"/>
      <c r="S21" s="248"/>
    </row>
    <row r="22" spans="1:19" ht="32.25" customHeight="1" thickBot="1">
      <c r="A22" s="18"/>
      <c r="B22" s="195" t="s">
        <v>0</v>
      </c>
      <c r="C22" s="196" t="s">
        <v>117</v>
      </c>
      <c r="D22" s="197" t="s">
        <v>25</v>
      </c>
      <c r="E22" s="198" t="s">
        <v>118</v>
      </c>
      <c r="F22" s="176">
        <f>SUM(F23:F26)</f>
        <v>0</v>
      </c>
      <c r="G22" s="176">
        <f aca="true" t="shared" si="4" ref="G22:P22">SUM(G23:G26)</f>
        <v>0</v>
      </c>
      <c r="H22" s="176">
        <f t="shared" si="4"/>
        <v>0</v>
      </c>
      <c r="I22" s="176">
        <f t="shared" si="4"/>
        <v>0</v>
      </c>
      <c r="J22" s="176">
        <f t="shared" si="4"/>
        <v>0</v>
      </c>
      <c r="K22" s="176">
        <f t="shared" si="4"/>
        <v>0</v>
      </c>
      <c r="L22" s="176">
        <f t="shared" si="4"/>
        <v>0</v>
      </c>
      <c r="M22" s="176">
        <f t="shared" si="4"/>
        <v>0</v>
      </c>
      <c r="N22" s="176">
        <f t="shared" si="4"/>
        <v>0</v>
      </c>
      <c r="O22" s="176">
        <f t="shared" si="4"/>
        <v>0</v>
      </c>
      <c r="P22" s="199">
        <f t="shared" si="4"/>
        <v>0</v>
      </c>
      <c r="Q22" s="241">
        <f aca="true" t="shared" si="5" ref="Q22:Q31">SUM(F22:P22)</f>
        <v>0</v>
      </c>
      <c r="R22" s="239" t="s">
        <v>85</v>
      </c>
      <c r="S22" s="387" t="s">
        <v>227</v>
      </c>
    </row>
    <row r="23" spans="1:19" ht="15.75">
      <c r="A23" s="18"/>
      <c r="B23" s="497" t="s">
        <v>190</v>
      </c>
      <c r="C23" s="125" t="s">
        <v>61</v>
      </c>
      <c r="D23" s="231" t="s">
        <v>26</v>
      </c>
      <c r="E23" s="232" t="s">
        <v>118</v>
      </c>
      <c r="F23" s="233"/>
      <c r="G23" s="234"/>
      <c r="H23" s="234"/>
      <c r="I23" s="234"/>
      <c r="J23" s="234"/>
      <c r="K23" s="234"/>
      <c r="L23" s="234"/>
      <c r="M23" s="234"/>
      <c r="N23" s="234"/>
      <c r="O23" s="234"/>
      <c r="P23" s="235"/>
      <c r="Q23" s="242">
        <f t="shared" si="5"/>
        <v>0</v>
      </c>
      <c r="R23" s="240"/>
      <c r="S23" s="240"/>
    </row>
    <row r="24" spans="1:19" ht="15.75">
      <c r="A24" s="18"/>
      <c r="B24" s="201" t="s">
        <v>191</v>
      </c>
      <c r="C24" s="236" t="s">
        <v>63</v>
      </c>
      <c r="D24" s="202" t="s">
        <v>27</v>
      </c>
      <c r="E24" s="203" t="s">
        <v>118</v>
      </c>
      <c r="F24" s="204"/>
      <c r="G24" s="205"/>
      <c r="H24" s="205"/>
      <c r="I24" s="205"/>
      <c r="J24" s="205"/>
      <c r="K24" s="205"/>
      <c r="L24" s="205"/>
      <c r="M24" s="205"/>
      <c r="N24" s="205"/>
      <c r="O24" s="205"/>
      <c r="P24" s="206"/>
      <c r="Q24" s="243">
        <f t="shared" si="5"/>
        <v>0</v>
      </c>
      <c r="R24" s="240"/>
      <c r="S24" s="240"/>
    </row>
    <row r="25" spans="1:19" ht="15.75">
      <c r="A25" s="18"/>
      <c r="B25" s="201" t="s">
        <v>192</v>
      </c>
      <c r="C25" s="496" t="s">
        <v>64</v>
      </c>
      <c r="D25" s="207" t="s">
        <v>28</v>
      </c>
      <c r="E25" s="203" t="s">
        <v>118</v>
      </c>
      <c r="F25" s="72"/>
      <c r="G25" s="51"/>
      <c r="H25" s="51"/>
      <c r="I25" s="51"/>
      <c r="J25" s="51"/>
      <c r="K25" s="51"/>
      <c r="L25" s="51"/>
      <c r="M25" s="51"/>
      <c r="N25" s="51"/>
      <c r="O25" s="51"/>
      <c r="P25" s="52"/>
      <c r="Q25" s="243">
        <f t="shared" si="5"/>
        <v>0</v>
      </c>
      <c r="R25" s="240"/>
      <c r="S25" s="240"/>
    </row>
    <row r="26" spans="1:19" ht="48" customHeight="1" thickBot="1">
      <c r="A26" s="18"/>
      <c r="B26" s="208" t="s">
        <v>193</v>
      </c>
      <c r="C26" s="213" t="s">
        <v>121</v>
      </c>
      <c r="D26" s="209" t="s">
        <v>30</v>
      </c>
      <c r="E26" s="214" t="s">
        <v>118</v>
      </c>
      <c r="F26" s="210"/>
      <c r="G26" s="211"/>
      <c r="H26" s="211"/>
      <c r="I26" s="211"/>
      <c r="J26" s="211"/>
      <c r="K26" s="211"/>
      <c r="L26" s="211"/>
      <c r="M26" s="211"/>
      <c r="N26" s="211"/>
      <c r="O26" s="211"/>
      <c r="P26" s="212"/>
      <c r="Q26" s="244">
        <f t="shared" si="5"/>
        <v>0</v>
      </c>
      <c r="R26" s="240"/>
      <c r="S26" s="240"/>
    </row>
    <row r="27" spans="1:19" ht="21.75" thickBot="1">
      <c r="A27" s="18"/>
      <c r="B27" s="195" t="s">
        <v>1</v>
      </c>
      <c r="C27" s="215" t="s">
        <v>119</v>
      </c>
      <c r="D27" s="216" t="s">
        <v>31</v>
      </c>
      <c r="E27" s="217" t="s">
        <v>120</v>
      </c>
      <c r="F27" s="218">
        <f>SUM(F28:F31)</f>
        <v>0</v>
      </c>
      <c r="G27" s="219">
        <f aca="true" t="shared" si="6" ref="G27:P27">SUM(G28:G31)</f>
        <v>0</v>
      </c>
      <c r="H27" s="219">
        <f t="shared" si="6"/>
        <v>0</v>
      </c>
      <c r="I27" s="219">
        <f t="shared" si="6"/>
        <v>0</v>
      </c>
      <c r="J27" s="219">
        <f t="shared" si="6"/>
        <v>0</v>
      </c>
      <c r="K27" s="219">
        <f t="shared" si="6"/>
        <v>0</v>
      </c>
      <c r="L27" s="219">
        <f t="shared" si="6"/>
        <v>0</v>
      </c>
      <c r="M27" s="219">
        <f t="shared" si="6"/>
        <v>0</v>
      </c>
      <c r="N27" s="219">
        <f t="shared" si="6"/>
        <v>0</v>
      </c>
      <c r="O27" s="219">
        <f t="shared" si="6"/>
        <v>0</v>
      </c>
      <c r="P27" s="220">
        <f t="shared" si="6"/>
        <v>0</v>
      </c>
      <c r="Q27" s="218">
        <f t="shared" si="5"/>
        <v>0</v>
      </c>
      <c r="R27" s="250"/>
      <c r="S27" s="250"/>
    </row>
    <row r="28" spans="1:19" ht="15.75">
      <c r="A28" s="18"/>
      <c r="B28" s="177" t="s">
        <v>194</v>
      </c>
      <c r="C28" s="125" t="s">
        <v>61</v>
      </c>
      <c r="D28" s="222" t="s">
        <v>32</v>
      </c>
      <c r="E28" s="200" t="s">
        <v>120</v>
      </c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4"/>
      <c r="Q28" s="245">
        <f t="shared" si="5"/>
        <v>0</v>
      </c>
      <c r="R28" s="240"/>
      <c r="S28" s="240"/>
    </row>
    <row r="29" spans="1:19" ht="15.75">
      <c r="A29" s="18"/>
      <c r="B29" s="181" t="s">
        <v>195</v>
      </c>
      <c r="C29" s="236" t="s">
        <v>63</v>
      </c>
      <c r="D29" s="225" t="s">
        <v>34</v>
      </c>
      <c r="E29" s="201" t="s">
        <v>120</v>
      </c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7"/>
      <c r="Q29" s="246">
        <f t="shared" si="5"/>
        <v>0</v>
      </c>
      <c r="R29" s="240"/>
      <c r="S29" s="240"/>
    </row>
    <row r="30" spans="1:19" ht="15.75">
      <c r="A30" s="18"/>
      <c r="B30" s="177" t="s">
        <v>196</v>
      </c>
      <c r="C30" s="496" t="s">
        <v>64</v>
      </c>
      <c r="D30" s="228" t="s">
        <v>35</v>
      </c>
      <c r="E30" s="201" t="s">
        <v>120</v>
      </c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7"/>
      <c r="Q30" s="246">
        <f t="shared" si="5"/>
        <v>0</v>
      </c>
      <c r="R30" s="240"/>
      <c r="S30" s="240"/>
    </row>
    <row r="31" spans="1:19" ht="54.75" customHeight="1" thickBot="1">
      <c r="A31" s="18"/>
      <c r="B31" s="185" t="s">
        <v>197</v>
      </c>
      <c r="C31" s="237" t="s">
        <v>122</v>
      </c>
      <c r="D31" s="221" t="s">
        <v>37</v>
      </c>
      <c r="E31" s="208" t="s">
        <v>120</v>
      </c>
      <c r="F31" s="229"/>
      <c r="G31" s="229"/>
      <c r="H31" s="229"/>
      <c r="I31" s="229"/>
      <c r="J31" s="211"/>
      <c r="K31" s="229"/>
      <c r="L31" s="229"/>
      <c r="M31" s="229"/>
      <c r="N31" s="229"/>
      <c r="O31" s="229"/>
      <c r="P31" s="230"/>
      <c r="Q31" s="247">
        <f t="shared" si="5"/>
        <v>0</v>
      </c>
      <c r="R31" s="248"/>
      <c r="S31" s="248"/>
    </row>
  </sheetData>
  <sheetProtection/>
  <protectedRanges>
    <protectedRange sqref="F18:P21 F13:P16" name="Tabela 2C_1"/>
    <protectedRange sqref="R12:S21" name="Tabela 2D"/>
    <protectedRange sqref="F23:P26 F28:P31" name="Tabela 2D_1"/>
    <protectedRange sqref="R23:S26 R28:S31" name="Tabela 2D_2"/>
    <protectedRange sqref="R27:S27" name="Tabela 2D_2_1"/>
  </protectedRanges>
  <mergeCells count="8">
    <mergeCell ref="S7:S9"/>
    <mergeCell ref="C10:D10"/>
    <mergeCell ref="R7:R9"/>
    <mergeCell ref="B3:Q3"/>
    <mergeCell ref="B4:Q4"/>
    <mergeCell ref="F7:P7"/>
    <mergeCell ref="Q7:Q9"/>
    <mergeCell ref="C9:D9"/>
  </mergeCells>
  <printOptions/>
  <pageMargins left="0.58" right="0.51" top="0.65" bottom="0.85" header="0.5" footer="0.5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="85" zoomScaleNormal="85" workbookViewId="0" topLeftCell="A1">
      <selection activeCell="F48" sqref="F48"/>
    </sheetView>
  </sheetViews>
  <sheetFormatPr defaultColWidth="9.140625" defaultRowHeight="12.75"/>
  <cols>
    <col min="1" max="1" width="8.00390625" style="14" customWidth="1"/>
    <col min="2" max="2" width="8.140625" style="14" customWidth="1"/>
    <col min="3" max="3" width="68.421875" style="14" customWidth="1"/>
    <col min="4" max="4" width="4.140625" style="14" customWidth="1"/>
    <col min="5" max="5" width="13.28125" style="14" customWidth="1"/>
    <col min="6" max="10" width="10.7109375" style="14" customWidth="1"/>
    <col min="11" max="11" width="15.57421875" style="14" customWidth="1"/>
    <col min="12" max="16384" width="9.140625" style="14" customWidth="1"/>
  </cols>
  <sheetData>
    <row r="1" spans="1:11" ht="18.75">
      <c r="A1" s="97"/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1" ht="12.75">
      <c r="A2" s="101" t="s">
        <v>77</v>
      </c>
      <c r="B2" s="597" t="s">
        <v>178</v>
      </c>
      <c r="C2" s="597"/>
      <c r="D2" s="597"/>
      <c r="E2" s="597"/>
      <c r="F2" s="597"/>
      <c r="G2" s="597"/>
      <c r="H2" s="597"/>
      <c r="I2" s="597"/>
      <c r="J2" s="597"/>
      <c r="K2" s="597"/>
    </row>
    <row r="3" spans="1:11" ht="15.75">
      <c r="A3" s="18"/>
      <c r="B3" s="255"/>
      <c r="C3" s="255"/>
      <c r="D3" s="256"/>
      <c r="E3" s="256"/>
      <c r="F3" s="98"/>
      <c r="G3" s="18"/>
      <c r="H3" s="18"/>
      <c r="I3" s="18"/>
      <c r="J3" s="18"/>
      <c r="K3" s="18"/>
    </row>
    <row r="4" spans="1:11" ht="16.5" thickBot="1">
      <c r="A4" s="18"/>
      <c r="B4" s="279" t="s">
        <v>78</v>
      </c>
      <c r="C4" s="280"/>
      <c r="D4" s="96"/>
      <c r="E4" s="96"/>
      <c r="F4" s="257"/>
      <c r="G4" s="1"/>
      <c r="H4" s="1"/>
      <c r="I4" s="257"/>
      <c r="J4" s="257"/>
      <c r="K4" s="281" t="s">
        <v>272</v>
      </c>
    </row>
    <row r="5" spans="1:11" ht="15" customHeight="1">
      <c r="A5" s="18"/>
      <c r="B5" s="598" t="s">
        <v>130</v>
      </c>
      <c r="C5" s="601" t="s">
        <v>3</v>
      </c>
      <c r="D5" s="602"/>
      <c r="E5" s="616" t="s">
        <v>253</v>
      </c>
      <c r="F5" s="618" t="s">
        <v>245</v>
      </c>
      <c r="G5" s="618"/>
      <c r="H5" s="618"/>
      <c r="I5" s="618"/>
      <c r="J5" s="619"/>
      <c r="K5" s="607" t="s">
        <v>267</v>
      </c>
    </row>
    <row r="6" spans="1:11" ht="15.75">
      <c r="A6" s="18"/>
      <c r="B6" s="599"/>
      <c r="C6" s="603"/>
      <c r="D6" s="604"/>
      <c r="E6" s="617"/>
      <c r="F6" s="620"/>
      <c r="G6" s="620"/>
      <c r="H6" s="620"/>
      <c r="I6" s="620"/>
      <c r="J6" s="621"/>
      <c r="K6" s="608"/>
    </row>
    <row r="7" spans="1:11" ht="23.25" customHeight="1">
      <c r="A7" s="18"/>
      <c r="B7" s="599"/>
      <c r="C7" s="603"/>
      <c r="D7" s="604"/>
      <c r="E7" s="617"/>
      <c r="F7" s="622"/>
      <c r="G7" s="622"/>
      <c r="H7" s="622"/>
      <c r="I7" s="622"/>
      <c r="J7" s="623"/>
      <c r="K7" s="608"/>
    </row>
    <row r="8" spans="1:11" ht="15.75">
      <c r="A8" s="18"/>
      <c r="B8" s="599"/>
      <c r="C8" s="603"/>
      <c r="D8" s="604"/>
      <c r="E8" s="633" t="s">
        <v>131</v>
      </c>
      <c r="F8" s="610" t="s">
        <v>132</v>
      </c>
      <c r="G8" s="613" t="s">
        <v>133</v>
      </c>
      <c r="H8" s="613" t="s">
        <v>230</v>
      </c>
      <c r="I8" s="613" t="s">
        <v>254</v>
      </c>
      <c r="J8" s="613" t="s">
        <v>266</v>
      </c>
      <c r="K8" s="608"/>
    </row>
    <row r="9" spans="1:11" ht="15.75">
      <c r="A9" s="18"/>
      <c r="B9" s="599"/>
      <c r="C9" s="603"/>
      <c r="D9" s="604"/>
      <c r="E9" s="634"/>
      <c r="F9" s="611"/>
      <c r="G9" s="614"/>
      <c r="H9" s="614"/>
      <c r="I9" s="614"/>
      <c r="J9" s="614"/>
      <c r="K9" s="608"/>
    </row>
    <row r="10" spans="1:11" ht="16.5" thickBot="1">
      <c r="A10" s="18"/>
      <c r="B10" s="600"/>
      <c r="C10" s="605"/>
      <c r="D10" s="606"/>
      <c r="E10" s="635"/>
      <c r="F10" s="612"/>
      <c r="G10" s="615"/>
      <c r="H10" s="615"/>
      <c r="I10" s="615"/>
      <c r="J10" s="615"/>
      <c r="K10" s="609"/>
    </row>
    <row r="11" spans="1:11" ht="13.5" thickBot="1">
      <c r="A11" s="258"/>
      <c r="B11" s="259" t="s">
        <v>4</v>
      </c>
      <c r="C11" s="631" t="s">
        <v>5</v>
      </c>
      <c r="D11" s="632"/>
      <c r="E11" s="261" t="s">
        <v>6</v>
      </c>
      <c r="F11" s="471" t="s">
        <v>7</v>
      </c>
      <c r="G11" s="260" t="s">
        <v>8</v>
      </c>
      <c r="H11" s="260" t="s">
        <v>9</v>
      </c>
      <c r="I11" s="260" t="s">
        <v>19</v>
      </c>
      <c r="J11" s="261" t="s">
        <v>20</v>
      </c>
      <c r="K11" s="261" t="s">
        <v>21</v>
      </c>
    </row>
    <row r="12" spans="1:11" ht="16.5" thickBot="1">
      <c r="A12" s="262"/>
      <c r="B12" s="282"/>
      <c r="C12" s="283" t="s">
        <v>134</v>
      </c>
      <c r="D12" s="462" t="s">
        <v>4</v>
      </c>
      <c r="E12" s="285">
        <f aca="true" t="shared" si="0" ref="E12:K12">E13+E18+E23</f>
        <v>0</v>
      </c>
      <c r="F12" s="472">
        <f t="shared" si="0"/>
        <v>0</v>
      </c>
      <c r="G12" s="284">
        <f t="shared" si="0"/>
        <v>0</v>
      </c>
      <c r="H12" s="284">
        <f t="shared" si="0"/>
        <v>0</v>
      </c>
      <c r="I12" s="284">
        <f t="shared" si="0"/>
        <v>0</v>
      </c>
      <c r="J12" s="284">
        <f t="shared" si="0"/>
        <v>0</v>
      </c>
      <c r="K12" s="285">
        <f t="shared" si="0"/>
        <v>0</v>
      </c>
    </row>
    <row r="13" spans="1:11" ht="67.5">
      <c r="A13" s="18"/>
      <c r="B13" s="286" t="s">
        <v>135</v>
      </c>
      <c r="C13" s="287" t="s">
        <v>176</v>
      </c>
      <c r="D13" s="463" t="s">
        <v>5</v>
      </c>
      <c r="E13" s="486">
        <f aca="true" t="shared" si="1" ref="E13:K13">SUM(E14:E17)</f>
        <v>0</v>
      </c>
      <c r="F13" s="473">
        <f t="shared" si="1"/>
        <v>0</v>
      </c>
      <c r="G13" s="293">
        <f t="shared" si="1"/>
        <v>0</v>
      </c>
      <c r="H13" s="293">
        <f t="shared" si="1"/>
        <v>0</v>
      </c>
      <c r="I13" s="418">
        <f t="shared" si="1"/>
        <v>0</v>
      </c>
      <c r="J13" s="294">
        <f t="shared" si="1"/>
        <v>0</v>
      </c>
      <c r="K13" s="295">
        <f t="shared" si="1"/>
        <v>0</v>
      </c>
    </row>
    <row r="14" spans="1:11" ht="15.75">
      <c r="A14" s="18"/>
      <c r="B14" s="288" t="s">
        <v>136</v>
      </c>
      <c r="C14" s="263" t="s">
        <v>137</v>
      </c>
      <c r="D14" s="456" t="s">
        <v>6</v>
      </c>
      <c r="E14" s="487"/>
      <c r="F14" s="474"/>
      <c r="G14" s="264"/>
      <c r="H14" s="264"/>
      <c r="I14" s="419"/>
      <c r="J14" s="266"/>
      <c r="K14" s="265">
        <f>SUM(F14:J14)</f>
        <v>0</v>
      </c>
    </row>
    <row r="15" spans="1:14" ht="15.75">
      <c r="A15" s="18"/>
      <c r="B15" s="288" t="s">
        <v>138</v>
      </c>
      <c r="C15" s="263" t="s">
        <v>139</v>
      </c>
      <c r="D15" s="464" t="s">
        <v>7</v>
      </c>
      <c r="E15" s="488"/>
      <c r="F15" s="474"/>
      <c r="G15" s="264"/>
      <c r="H15" s="264"/>
      <c r="I15" s="419"/>
      <c r="J15" s="266"/>
      <c r="K15" s="265">
        <f>SUM(F15:J15)</f>
        <v>0</v>
      </c>
      <c r="L15" s="20"/>
      <c r="M15" s="20"/>
      <c r="N15" s="20"/>
    </row>
    <row r="16" spans="1:14" ht="51">
      <c r="A16" s="18"/>
      <c r="B16" s="288" t="s">
        <v>140</v>
      </c>
      <c r="C16" s="263" t="s">
        <v>180</v>
      </c>
      <c r="D16" s="457" t="s">
        <v>8</v>
      </c>
      <c r="E16" s="489"/>
      <c r="F16" s="474"/>
      <c r="G16" s="264"/>
      <c r="H16" s="333"/>
      <c r="I16" s="419"/>
      <c r="J16" s="266"/>
      <c r="K16" s="265">
        <f>SUM(F16:J16)</f>
        <v>0</v>
      </c>
      <c r="L16" s="20"/>
      <c r="M16" s="20"/>
      <c r="N16" s="20"/>
    </row>
    <row r="17" spans="1:11" ht="26.25" thickBot="1">
      <c r="A17" s="18"/>
      <c r="B17" s="310" t="s">
        <v>141</v>
      </c>
      <c r="C17" s="311" t="s">
        <v>142</v>
      </c>
      <c r="D17" s="458" t="s">
        <v>9</v>
      </c>
      <c r="E17" s="490"/>
      <c r="F17" s="475"/>
      <c r="G17" s="331"/>
      <c r="H17" s="332"/>
      <c r="I17" s="420"/>
      <c r="J17" s="313"/>
      <c r="K17" s="321">
        <f>SUM(F17:J17)</f>
        <v>0</v>
      </c>
    </row>
    <row r="18" spans="1:11" ht="25.5">
      <c r="A18" s="18"/>
      <c r="B18" s="286" t="s">
        <v>143</v>
      </c>
      <c r="C18" s="291" t="s">
        <v>177</v>
      </c>
      <c r="D18" s="465" t="s">
        <v>19</v>
      </c>
      <c r="E18" s="486">
        <f aca="true" t="shared" si="2" ref="E18:K18">SUM(E19:E22)</f>
        <v>0</v>
      </c>
      <c r="F18" s="473">
        <f t="shared" si="2"/>
        <v>0</v>
      </c>
      <c r="G18" s="293">
        <f t="shared" si="2"/>
        <v>0</v>
      </c>
      <c r="H18" s="293">
        <f t="shared" si="2"/>
        <v>0</v>
      </c>
      <c r="I18" s="418">
        <f t="shared" si="2"/>
        <v>0</v>
      </c>
      <c r="J18" s="294">
        <f t="shared" si="2"/>
        <v>0</v>
      </c>
      <c r="K18" s="295">
        <f t="shared" si="2"/>
        <v>0</v>
      </c>
    </row>
    <row r="19" spans="1:12" ht="12.75">
      <c r="A19" s="1"/>
      <c r="B19" s="288" t="s">
        <v>144</v>
      </c>
      <c r="C19" s="263" t="s">
        <v>145</v>
      </c>
      <c r="D19" s="466" t="s">
        <v>20</v>
      </c>
      <c r="E19" s="489"/>
      <c r="F19" s="476"/>
      <c r="G19" s="264"/>
      <c r="H19" s="264"/>
      <c r="I19" s="419"/>
      <c r="J19" s="266"/>
      <c r="K19" s="265">
        <f>SUM(F19:J19)</f>
        <v>0</v>
      </c>
      <c r="L19" s="20"/>
    </row>
    <row r="20" spans="1:11" ht="15.75">
      <c r="A20" s="18"/>
      <c r="B20" s="288" t="s">
        <v>146</v>
      </c>
      <c r="C20" s="263" t="s">
        <v>147</v>
      </c>
      <c r="D20" s="466" t="s">
        <v>21</v>
      </c>
      <c r="E20" s="489"/>
      <c r="F20" s="476"/>
      <c r="G20" s="264"/>
      <c r="H20" s="264"/>
      <c r="I20" s="419"/>
      <c r="J20" s="266"/>
      <c r="K20" s="265">
        <f aca="true" t="shared" si="3" ref="K20:K32">SUM(F20:J20)</f>
        <v>0</v>
      </c>
    </row>
    <row r="21" spans="1:14" ht="51">
      <c r="A21" s="18"/>
      <c r="B21" s="288" t="s">
        <v>148</v>
      </c>
      <c r="C21" s="263" t="s">
        <v>181</v>
      </c>
      <c r="D21" s="457" t="s">
        <v>22</v>
      </c>
      <c r="E21" s="489"/>
      <c r="F21" s="476"/>
      <c r="G21" s="264"/>
      <c r="H21" s="264"/>
      <c r="I21" s="419"/>
      <c r="J21" s="266"/>
      <c r="K21" s="306">
        <f t="shared" si="3"/>
        <v>0</v>
      </c>
      <c r="L21" s="20"/>
      <c r="M21" s="20"/>
      <c r="N21" s="20"/>
    </row>
    <row r="22" spans="1:14" ht="16.5" thickBot="1">
      <c r="A22" s="18"/>
      <c r="B22" s="310" t="s">
        <v>149</v>
      </c>
      <c r="C22" s="311" t="s">
        <v>150</v>
      </c>
      <c r="D22" s="458" t="s">
        <v>24</v>
      </c>
      <c r="E22" s="490"/>
      <c r="F22" s="477"/>
      <c r="G22" s="312"/>
      <c r="H22" s="312"/>
      <c r="I22" s="420"/>
      <c r="J22" s="313"/>
      <c r="K22" s="265">
        <f t="shared" si="3"/>
        <v>0</v>
      </c>
      <c r="L22" s="20"/>
      <c r="M22" s="20"/>
      <c r="N22" s="20"/>
    </row>
    <row r="23" spans="1:14" ht="15.75">
      <c r="A23" s="18"/>
      <c r="B23" s="286" t="s">
        <v>151</v>
      </c>
      <c r="C23" s="292" t="s">
        <v>152</v>
      </c>
      <c r="D23" s="267" t="s">
        <v>25</v>
      </c>
      <c r="E23" s="486">
        <f aca="true" t="shared" si="4" ref="E23:K23">SUM(E24:E29)+E32</f>
        <v>0</v>
      </c>
      <c r="F23" s="473">
        <f t="shared" si="4"/>
        <v>0</v>
      </c>
      <c r="G23" s="293">
        <f t="shared" si="4"/>
        <v>0</v>
      </c>
      <c r="H23" s="293">
        <f t="shared" si="4"/>
        <v>0</v>
      </c>
      <c r="I23" s="418">
        <f t="shared" si="4"/>
        <v>0</v>
      </c>
      <c r="J23" s="294">
        <f t="shared" si="4"/>
        <v>0</v>
      </c>
      <c r="K23" s="295">
        <f t="shared" si="4"/>
        <v>0</v>
      </c>
      <c r="L23" s="20"/>
      <c r="M23" s="20"/>
      <c r="N23" s="20"/>
    </row>
    <row r="24" spans="1:14" ht="51.75">
      <c r="A24" s="18"/>
      <c r="B24" s="289" t="s">
        <v>153</v>
      </c>
      <c r="C24" s="307" t="s">
        <v>182</v>
      </c>
      <c r="D24" s="459" t="s">
        <v>26</v>
      </c>
      <c r="E24" s="491"/>
      <c r="F24" s="478"/>
      <c r="G24" s="308"/>
      <c r="H24" s="308"/>
      <c r="I24" s="421"/>
      <c r="J24" s="309"/>
      <c r="K24" s="306">
        <f t="shared" si="3"/>
        <v>0</v>
      </c>
      <c r="L24" s="20"/>
      <c r="M24" s="20"/>
      <c r="N24" s="20"/>
    </row>
    <row r="25" spans="1:14" ht="39">
      <c r="A25" s="18"/>
      <c r="B25" s="289" t="s">
        <v>154</v>
      </c>
      <c r="C25" s="307" t="s">
        <v>183</v>
      </c>
      <c r="D25" s="459" t="s">
        <v>27</v>
      </c>
      <c r="E25" s="491"/>
      <c r="F25" s="478"/>
      <c r="G25" s="308"/>
      <c r="H25" s="308"/>
      <c r="I25" s="421"/>
      <c r="J25" s="309"/>
      <c r="K25" s="306">
        <f t="shared" si="3"/>
        <v>0</v>
      </c>
      <c r="L25" s="20"/>
      <c r="M25" s="20"/>
      <c r="N25" s="20"/>
    </row>
    <row r="26" spans="1:14" ht="26.25">
      <c r="A26" s="18"/>
      <c r="B26" s="288" t="s">
        <v>155</v>
      </c>
      <c r="C26" s="317" t="s">
        <v>184</v>
      </c>
      <c r="D26" s="456" t="s">
        <v>28</v>
      </c>
      <c r="E26" s="487"/>
      <c r="F26" s="479"/>
      <c r="G26" s="318"/>
      <c r="H26" s="318"/>
      <c r="I26" s="422"/>
      <c r="J26" s="319"/>
      <c r="K26" s="306">
        <f t="shared" si="3"/>
        <v>0</v>
      </c>
      <c r="L26" s="20"/>
      <c r="M26" s="20"/>
      <c r="N26" s="20"/>
    </row>
    <row r="27" spans="1:11" ht="15.75">
      <c r="A27" s="18"/>
      <c r="B27" s="314" t="s">
        <v>187</v>
      </c>
      <c r="C27" s="315" t="s">
        <v>175</v>
      </c>
      <c r="D27" s="467" t="s">
        <v>30</v>
      </c>
      <c r="E27" s="488"/>
      <c r="F27" s="480"/>
      <c r="G27" s="316"/>
      <c r="H27" s="316"/>
      <c r="I27" s="423"/>
      <c r="J27" s="322"/>
      <c r="K27" s="265">
        <f t="shared" si="3"/>
        <v>0</v>
      </c>
    </row>
    <row r="28" spans="1:11" ht="15.75">
      <c r="A28" s="18"/>
      <c r="B28" s="288" t="s">
        <v>156</v>
      </c>
      <c r="C28" s="296" t="s">
        <v>157</v>
      </c>
      <c r="D28" s="468" t="s">
        <v>31</v>
      </c>
      <c r="E28" s="487"/>
      <c r="F28" s="481"/>
      <c r="G28" s="297"/>
      <c r="H28" s="297"/>
      <c r="I28" s="424"/>
      <c r="J28" s="320"/>
      <c r="K28" s="265">
        <f t="shared" si="3"/>
        <v>0</v>
      </c>
    </row>
    <row r="29" spans="1:11" ht="25.5">
      <c r="A29" s="18"/>
      <c r="B29" s="289" t="s">
        <v>158</v>
      </c>
      <c r="C29" s="323" t="s">
        <v>185</v>
      </c>
      <c r="D29" s="459" t="s">
        <v>32</v>
      </c>
      <c r="E29" s="491"/>
      <c r="F29" s="482"/>
      <c r="G29" s="324"/>
      <c r="H29" s="324"/>
      <c r="I29" s="425"/>
      <c r="J29" s="325"/>
      <c r="K29" s="306">
        <f t="shared" si="3"/>
        <v>0</v>
      </c>
    </row>
    <row r="30" spans="1:11" ht="15.75">
      <c r="A30" s="18"/>
      <c r="B30" s="298"/>
      <c r="C30" s="299" t="s">
        <v>159</v>
      </c>
      <c r="D30" s="469" t="s">
        <v>34</v>
      </c>
      <c r="E30" s="492"/>
      <c r="F30" s="483"/>
      <c r="G30" s="300"/>
      <c r="H30" s="300"/>
      <c r="I30" s="426"/>
      <c r="J30" s="301"/>
      <c r="K30" s="306">
        <f t="shared" si="3"/>
        <v>0</v>
      </c>
    </row>
    <row r="31" spans="1:11" ht="15.75">
      <c r="A31" s="18"/>
      <c r="B31" s="290"/>
      <c r="C31" s="302" t="s">
        <v>160</v>
      </c>
      <c r="D31" s="470" t="s">
        <v>35</v>
      </c>
      <c r="E31" s="493"/>
      <c r="F31" s="484"/>
      <c r="G31" s="303"/>
      <c r="H31" s="303"/>
      <c r="I31" s="427"/>
      <c r="J31" s="304"/>
      <c r="K31" s="306">
        <f t="shared" si="3"/>
        <v>0</v>
      </c>
    </row>
    <row r="32" spans="1:11" ht="39" thickBot="1">
      <c r="A32" s="18"/>
      <c r="B32" s="326" t="s">
        <v>161</v>
      </c>
      <c r="C32" s="327" t="s">
        <v>186</v>
      </c>
      <c r="D32" s="460" t="s">
        <v>37</v>
      </c>
      <c r="E32" s="494"/>
      <c r="F32" s="485"/>
      <c r="G32" s="328"/>
      <c r="H32" s="328"/>
      <c r="I32" s="428"/>
      <c r="J32" s="329"/>
      <c r="K32" s="330">
        <f t="shared" si="3"/>
        <v>0</v>
      </c>
    </row>
    <row r="33" spans="1:11" ht="15.75">
      <c r="A33" s="18"/>
      <c r="B33" s="268"/>
      <c r="C33" s="269"/>
      <c r="D33" s="270"/>
      <c r="E33" s="270"/>
      <c r="F33" s="25"/>
      <c r="G33" s="25"/>
      <c r="H33" s="25"/>
      <c r="I33" s="25"/>
      <c r="J33" s="25"/>
      <c r="K33" s="25"/>
    </row>
    <row r="34" spans="1:5" ht="12.75">
      <c r="A34" s="1"/>
      <c r="B34" s="30" t="s">
        <v>48</v>
      </c>
      <c r="C34" s="305" t="s">
        <v>162</v>
      </c>
      <c r="D34" s="1"/>
      <c r="E34" s="1"/>
    </row>
    <row r="35" spans="1:11" ht="15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2.75">
      <c r="A36" s="101" t="s">
        <v>114</v>
      </c>
      <c r="B36" s="597" t="s">
        <v>163</v>
      </c>
      <c r="C36" s="597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01" t="s">
        <v>164</v>
      </c>
      <c r="B38" s="542" t="s">
        <v>179</v>
      </c>
      <c r="C38" s="542"/>
      <c r="D38" s="542"/>
      <c r="E38" s="542"/>
      <c r="F38" s="542"/>
      <c r="G38" s="542"/>
      <c r="H38" s="542"/>
      <c r="I38" s="542"/>
      <c r="J38" s="542"/>
      <c r="K38" s="542"/>
    </row>
    <row r="39" spans="1:11" ht="12.75">
      <c r="A39" s="101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4.25" thickBot="1">
      <c r="A40" s="1"/>
      <c r="B40" s="1"/>
      <c r="C40" s="279" t="s">
        <v>115</v>
      </c>
      <c r="D40" s="1"/>
      <c r="E40" s="1"/>
      <c r="F40" s="1"/>
      <c r="G40" s="281"/>
      <c r="H40" s="281" t="s">
        <v>165</v>
      </c>
      <c r="I40" s="1"/>
      <c r="J40" s="1"/>
      <c r="K40" s="1"/>
    </row>
    <row r="41" spans="1:11" ht="15.75" customHeight="1">
      <c r="A41" s="18"/>
      <c r="B41" s="1"/>
      <c r="C41" s="638" t="s">
        <v>3</v>
      </c>
      <c r="D41" s="639"/>
      <c r="E41" s="626" t="s">
        <v>268</v>
      </c>
      <c r="F41" s="626">
        <v>2012</v>
      </c>
      <c r="G41" s="626">
        <v>2013</v>
      </c>
      <c r="H41" s="626">
        <v>2014</v>
      </c>
      <c r="I41" s="626">
        <v>2015</v>
      </c>
      <c r="J41" s="626">
        <v>2016</v>
      </c>
      <c r="K41" s="18"/>
    </row>
    <row r="42" spans="1:11" ht="15.75">
      <c r="A42" s="18"/>
      <c r="B42" s="1"/>
      <c r="C42" s="640"/>
      <c r="D42" s="641"/>
      <c r="E42" s="629"/>
      <c r="F42" s="629"/>
      <c r="G42" s="629"/>
      <c r="H42" s="629"/>
      <c r="I42" s="629"/>
      <c r="J42" s="627"/>
      <c r="K42" s="18"/>
    </row>
    <row r="43" spans="1:11" ht="15.75">
      <c r="A43" s="18"/>
      <c r="B43" s="1"/>
      <c r="C43" s="640"/>
      <c r="D43" s="641"/>
      <c r="E43" s="629"/>
      <c r="F43" s="629"/>
      <c r="G43" s="629"/>
      <c r="H43" s="629"/>
      <c r="I43" s="629"/>
      <c r="J43" s="627"/>
      <c r="K43" s="18"/>
    </row>
    <row r="44" spans="1:11" ht="16.5" thickBot="1">
      <c r="A44" s="18"/>
      <c r="B44" s="1"/>
      <c r="C44" s="642"/>
      <c r="D44" s="643"/>
      <c r="E44" s="630"/>
      <c r="F44" s="630"/>
      <c r="G44" s="630"/>
      <c r="H44" s="630"/>
      <c r="I44" s="630"/>
      <c r="J44" s="628"/>
      <c r="K44" s="18"/>
    </row>
    <row r="45" spans="1:11" ht="16.5" thickBot="1">
      <c r="A45" s="18"/>
      <c r="B45" s="1"/>
      <c r="C45" s="636" t="s">
        <v>4</v>
      </c>
      <c r="D45" s="637"/>
      <c r="E45" s="461" t="s">
        <v>5</v>
      </c>
      <c r="F45" s="271" t="s">
        <v>6</v>
      </c>
      <c r="G45" s="272" t="s">
        <v>7</v>
      </c>
      <c r="H45" s="272" t="s">
        <v>8</v>
      </c>
      <c r="I45" s="429" t="s">
        <v>9</v>
      </c>
      <c r="J45" s="273" t="s">
        <v>19</v>
      </c>
      <c r="K45" s="274"/>
    </row>
    <row r="46" spans="1:11" ht="16.5" thickBot="1">
      <c r="A46" s="18"/>
      <c r="B46" s="1"/>
      <c r="C46" s="334" t="s">
        <v>166</v>
      </c>
      <c r="D46" s="275" t="s">
        <v>4</v>
      </c>
      <c r="E46" s="335">
        <f aca="true" t="shared" si="5" ref="E46:J46">E12</f>
        <v>0</v>
      </c>
      <c r="F46" s="335">
        <f t="shared" si="5"/>
        <v>0</v>
      </c>
      <c r="G46" s="336">
        <f t="shared" si="5"/>
        <v>0</v>
      </c>
      <c r="H46" s="336">
        <f t="shared" si="5"/>
        <v>0</v>
      </c>
      <c r="I46" s="430">
        <f t="shared" si="5"/>
        <v>0</v>
      </c>
      <c r="J46" s="337">
        <f t="shared" si="5"/>
        <v>0</v>
      </c>
      <c r="K46" s="18"/>
    </row>
    <row r="47" spans="1:11" ht="15.75">
      <c r="A47" s="18"/>
      <c r="B47" s="1"/>
      <c r="C47" s="338" t="s">
        <v>255</v>
      </c>
      <c r="D47" s="276" t="s">
        <v>5</v>
      </c>
      <c r="E47" s="339">
        <f aca="true" t="shared" si="6" ref="E47:J47">SUM(E48:E55)</f>
        <v>0</v>
      </c>
      <c r="F47" s="339">
        <f t="shared" si="6"/>
        <v>0</v>
      </c>
      <c r="G47" s="340">
        <f t="shared" si="6"/>
        <v>0</v>
      </c>
      <c r="H47" s="340">
        <f t="shared" si="6"/>
        <v>0</v>
      </c>
      <c r="I47" s="431">
        <f t="shared" si="6"/>
        <v>0</v>
      </c>
      <c r="J47" s="341">
        <f t="shared" si="6"/>
        <v>0</v>
      </c>
      <c r="K47" s="18"/>
    </row>
    <row r="48" spans="1:11" ht="15.75">
      <c r="A48" s="18"/>
      <c r="B48" s="1"/>
      <c r="C48" s="342" t="s">
        <v>167</v>
      </c>
      <c r="D48" s="277" t="s">
        <v>6</v>
      </c>
      <c r="E48" s="503"/>
      <c r="F48" s="504"/>
      <c r="G48" s="505"/>
      <c r="H48" s="505"/>
      <c r="I48" s="506"/>
      <c r="J48" s="507"/>
      <c r="K48" s="18"/>
    </row>
    <row r="49" spans="1:11" ht="15.75">
      <c r="A49" s="18"/>
      <c r="B49" s="1"/>
      <c r="C49" s="342" t="s">
        <v>168</v>
      </c>
      <c r="D49" s="277" t="s">
        <v>7</v>
      </c>
      <c r="E49" s="526"/>
      <c r="F49" s="504"/>
      <c r="G49" s="505"/>
      <c r="H49" s="505"/>
      <c r="I49" s="506"/>
      <c r="J49" s="507"/>
      <c r="K49" s="18"/>
    </row>
    <row r="50" spans="1:11" ht="15.75">
      <c r="A50" s="18"/>
      <c r="B50" s="1"/>
      <c r="C50" s="342" t="s">
        <v>246</v>
      </c>
      <c r="D50" s="277" t="s">
        <v>8</v>
      </c>
      <c r="E50" s="503"/>
      <c r="F50" s="504"/>
      <c r="G50" s="505"/>
      <c r="H50" s="505"/>
      <c r="I50" s="506"/>
      <c r="J50" s="507"/>
      <c r="K50" s="18"/>
    </row>
    <row r="51" spans="1:11" ht="15.75">
      <c r="A51" s="18"/>
      <c r="B51" s="1"/>
      <c r="C51" s="342" t="s">
        <v>169</v>
      </c>
      <c r="D51" s="277" t="s">
        <v>9</v>
      </c>
      <c r="E51" s="503"/>
      <c r="F51" s="508"/>
      <c r="G51" s="509"/>
      <c r="H51" s="509"/>
      <c r="I51" s="510"/>
      <c r="J51" s="511"/>
      <c r="K51" s="18"/>
    </row>
    <row r="52" spans="1:11" ht="15.75">
      <c r="A52" s="18"/>
      <c r="B52" s="1"/>
      <c r="C52" s="342" t="s">
        <v>170</v>
      </c>
      <c r="D52" s="277" t="s">
        <v>19</v>
      </c>
      <c r="E52" s="503"/>
      <c r="F52" s="512"/>
      <c r="G52" s="513"/>
      <c r="H52" s="513"/>
      <c r="I52" s="514"/>
      <c r="J52" s="515"/>
      <c r="K52" s="18"/>
    </row>
    <row r="53" spans="1:11" ht="15.75">
      <c r="A53" s="18"/>
      <c r="B53" s="1"/>
      <c r="C53" s="342" t="s">
        <v>171</v>
      </c>
      <c r="D53" s="277" t="s">
        <v>20</v>
      </c>
      <c r="E53" s="503"/>
      <c r="F53" s="512"/>
      <c r="G53" s="513"/>
      <c r="H53" s="513"/>
      <c r="I53" s="514"/>
      <c r="J53" s="515"/>
      <c r="K53" s="18"/>
    </row>
    <row r="54" spans="1:11" ht="15.75">
      <c r="A54" s="18"/>
      <c r="B54" s="1"/>
      <c r="C54" s="432" t="s">
        <v>277</v>
      </c>
      <c r="D54" s="433" t="s">
        <v>21</v>
      </c>
      <c r="E54" s="516"/>
      <c r="F54" s="517"/>
      <c r="G54" s="518"/>
      <c r="H54" s="518"/>
      <c r="I54" s="519"/>
      <c r="J54" s="520"/>
      <c r="K54" s="18"/>
    </row>
    <row r="55" spans="1:11" ht="16.5" thickBot="1">
      <c r="A55" s="18"/>
      <c r="B55" s="1"/>
      <c r="C55" s="343" t="s">
        <v>172</v>
      </c>
      <c r="D55" s="278" t="s">
        <v>22</v>
      </c>
      <c r="E55" s="521"/>
      <c r="F55" s="522"/>
      <c r="G55" s="523"/>
      <c r="H55" s="523"/>
      <c r="I55" s="524"/>
      <c r="J55" s="525"/>
      <c r="K55" s="18"/>
    </row>
    <row r="56" spans="1:11" ht="15.75">
      <c r="A56" s="18"/>
      <c r="B56" s="1"/>
      <c r="C56" s="1"/>
      <c r="D56" s="1"/>
      <c r="E56" s="1"/>
      <c r="F56" s="1"/>
      <c r="G56" s="1"/>
      <c r="H56" s="1"/>
      <c r="I56" s="1"/>
      <c r="J56" s="1"/>
      <c r="K56" s="18"/>
    </row>
    <row r="57" spans="1:11" ht="15.75">
      <c r="A57" s="13"/>
      <c r="B57" s="13"/>
      <c r="C57" s="495" t="s">
        <v>261</v>
      </c>
      <c r="D57" s="18"/>
      <c r="E57" s="18"/>
      <c r="F57" s="18"/>
      <c r="G57" s="18"/>
      <c r="H57" s="18"/>
      <c r="I57" s="18"/>
      <c r="J57" s="18"/>
      <c r="K57" s="18"/>
    </row>
    <row r="58" spans="1:11" ht="41.25" customHeight="1">
      <c r="A58" s="18"/>
      <c r="B58" s="33"/>
      <c r="C58" s="624" t="s">
        <v>278</v>
      </c>
      <c r="D58" s="625"/>
      <c r="E58" s="625"/>
      <c r="F58" s="625"/>
      <c r="G58" s="625"/>
      <c r="H58" s="18"/>
      <c r="I58" s="18"/>
      <c r="J58" s="18"/>
      <c r="K58" s="18"/>
    </row>
    <row r="59" spans="1:11" ht="15.75">
      <c r="A59" s="18"/>
      <c r="B59" s="33"/>
      <c r="C59" s="18" t="s">
        <v>231</v>
      </c>
      <c r="D59" s="18"/>
      <c r="E59" s="533">
        <f aca="true" t="shared" si="7" ref="E59:J59">E46-E47</f>
        <v>0</v>
      </c>
      <c r="F59" s="533">
        <f t="shared" si="7"/>
        <v>0</v>
      </c>
      <c r="G59" s="533">
        <f t="shared" si="7"/>
        <v>0</v>
      </c>
      <c r="H59" s="533">
        <f t="shared" si="7"/>
        <v>0</v>
      </c>
      <c r="I59" s="533">
        <f t="shared" si="7"/>
        <v>0</v>
      </c>
      <c r="J59" s="533">
        <f t="shared" si="7"/>
        <v>0</v>
      </c>
      <c r="K59" s="18"/>
    </row>
    <row r="60" spans="1:11" ht="15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5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5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5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5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5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5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</sheetData>
  <sheetProtection/>
  <protectedRanges>
    <protectedRange sqref="F48:J55 F14:K17 F19:K22 F24:K32" name="Tabela 3A_1"/>
  </protectedRanges>
  <mergeCells count="25">
    <mergeCell ref="I8:I10"/>
    <mergeCell ref="C45:D45"/>
    <mergeCell ref="B36:C36"/>
    <mergeCell ref="B38:K38"/>
    <mergeCell ref="C41:D44"/>
    <mergeCell ref="C58:G58"/>
    <mergeCell ref="J8:J10"/>
    <mergeCell ref="J41:J44"/>
    <mergeCell ref="I41:I44"/>
    <mergeCell ref="E41:E44"/>
    <mergeCell ref="F41:F44"/>
    <mergeCell ref="G41:G44"/>
    <mergeCell ref="H41:H44"/>
    <mergeCell ref="C11:D11"/>
    <mergeCell ref="E8:E10"/>
    <mergeCell ref="B1:K1"/>
    <mergeCell ref="B2:K2"/>
    <mergeCell ref="B5:B10"/>
    <mergeCell ref="C5:D10"/>
    <mergeCell ref="K5:K10"/>
    <mergeCell ref="F8:F10"/>
    <mergeCell ref="G8:G10"/>
    <mergeCell ref="E5:E7"/>
    <mergeCell ref="H8:H10"/>
    <mergeCell ref="F5:J7"/>
  </mergeCells>
  <conditionalFormatting sqref="E59:J59">
    <cfRule type="cellIs" priority="1" dxfId="0" operator="notEqual" stopIfTrue="1">
      <formula>0</formula>
    </cfRule>
  </conditionalFormatting>
  <printOptions/>
  <pageMargins left="0.39" right="0.5" top="0.57" bottom="1" header="0.38" footer="0.5"/>
  <pageSetup fitToHeight="1" fitToWidth="1"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22">
      <selection activeCell="F65" sqref="F65"/>
    </sheetView>
  </sheetViews>
  <sheetFormatPr defaultColWidth="9.140625" defaultRowHeight="12.75"/>
  <cols>
    <col min="1" max="1" width="3.7109375" style="0" customWidth="1"/>
    <col min="2" max="2" width="15.140625" style="0" customWidth="1"/>
    <col min="3" max="3" width="10.00390625" style="0" customWidth="1"/>
    <col min="4" max="4" width="13.7109375" style="0" customWidth="1"/>
    <col min="5" max="6" width="14.140625" style="0" customWidth="1"/>
    <col min="7" max="7" width="10.8515625" style="0" bestFit="1" customWidth="1"/>
    <col min="8" max="13" width="10.7109375" style="0" customWidth="1"/>
    <col min="14" max="14" width="16.8515625" style="0" customWidth="1"/>
    <col min="15" max="15" width="4.7109375" style="0" customWidth="1"/>
  </cols>
  <sheetData>
    <row r="1" spans="1:16" ht="12.75">
      <c r="A1" s="353" t="s">
        <v>224</v>
      </c>
      <c r="B1" s="354"/>
      <c r="C1" s="354"/>
      <c r="D1" s="354"/>
      <c r="E1" s="355"/>
      <c r="F1" s="355"/>
      <c r="G1" s="354"/>
      <c r="H1" s="356"/>
      <c r="I1" s="30"/>
      <c r="J1" s="30"/>
      <c r="K1" s="30"/>
      <c r="L1" s="30"/>
      <c r="M1" s="30"/>
      <c r="N1" s="30"/>
      <c r="O1" s="30"/>
      <c r="P1" s="30"/>
    </row>
    <row r="2" spans="1:16" ht="13.5" thickBot="1">
      <c r="A2" s="354"/>
      <c r="B2" s="354"/>
      <c r="C2" s="354"/>
      <c r="D2" s="354"/>
      <c r="E2" s="355"/>
      <c r="F2" s="355"/>
      <c r="G2" s="354"/>
      <c r="H2" s="356"/>
      <c r="I2" s="30"/>
      <c r="J2" s="30"/>
      <c r="K2" s="30"/>
      <c r="L2" s="30"/>
      <c r="M2" s="30"/>
      <c r="N2" s="30"/>
      <c r="O2" s="30"/>
      <c r="P2" s="30"/>
    </row>
    <row r="3" spans="1:16" ht="12.75" customHeight="1">
      <c r="A3" s="657" t="s">
        <v>202</v>
      </c>
      <c r="B3" s="649" t="s">
        <v>203</v>
      </c>
      <c r="C3" s="660" t="s">
        <v>204</v>
      </c>
      <c r="D3" s="661" t="s">
        <v>223</v>
      </c>
      <c r="E3" s="649" t="s">
        <v>205</v>
      </c>
      <c r="F3" s="651" t="s">
        <v>206</v>
      </c>
      <c r="G3" s="653" t="s">
        <v>207</v>
      </c>
      <c r="H3" s="654"/>
      <c r="I3" s="654"/>
      <c r="J3" s="654"/>
      <c r="K3" s="654"/>
      <c r="L3" s="654"/>
      <c r="M3" s="398"/>
      <c r="N3" s="655" t="s">
        <v>208</v>
      </c>
      <c r="O3" s="1"/>
      <c r="P3" s="1"/>
    </row>
    <row r="4" spans="1:16" ht="23.25" customHeight="1">
      <c r="A4" s="658"/>
      <c r="B4" s="659"/>
      <c r="C4" s="659"/>
      <c r="D4" s="662"/>
      <c r="E4" s="650"/>
      <c r="F4" s="652"/>
      <c r="G4" s="357" t="s">
        <v>209</v>
      </c>
      <c r="H4" s="357" t="s">
        <v>269</v>
      </c>
      <c r="I4" s="357">
        <v>2012</v>
      </c>
      <c r="J4" s="357">
        <v>2013</v>
      </c>
      <c r="K4" s="357">
        <v>2014</v>
      </c>
      <c r="L4" s="357">
        <v>2015</v>
      </c>
      <c r="M4" s="357">
        <v>2016</v>
      </c>
      <c r="N4" s="656"/>
      <c r="O4" s="1"/>
      <c r="P4" s="1"/>
    </row>
    <row r="5" spans="1:16" ht="12.75">
      <c r="A5" s="358">
        <v>1</v>
      </c>
      <c r="B5" s="359">
        <v>2</v>
      </c>
      <c r="C5" s="359">
        <v>3</v>
      </c>
      <c r="D5" s="360">
        <v>4</v>
      </c>
      <c r="E5" s="359">
        <v>5</v>
      </c>
      <c r="F5" s="359">
        <v>6</v>
      </c>
      <c r="G5" s="359">
        <v>7</v>
      </c>
      <c r="H5" s="359">
        <v>8</v>
      </c>
      <c r="I5" s="359">
        <v>9</v>
      </c>
      <c r="J5" s="359">
        <v>10</v>
      </c>
      <c r="K5" s="359">
        <v>11</v>
      </c>
      <c r="L5" s="359">
        <v>12</v>
      </c>
      <c r="M5" s="359">
        <v>13</v>
      </c>
      <c r="N5" s="361">
        <v>14</v>
      </c>
      <c r="O5" s="1"/>
      <c r="P5" s="1"/>
    </row>
    <row r="6" spans="1:16" ht="15">
      <c r="A6" s="644" t="s">
        <v>210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6"/>
      <c r="O6" s="1"/>
      <c r="P6" s="1"/>
    </row>
    <row r="7" spans="1:16" s="362" customFormat="1" ht="15">
      <c r="A7" s="647" t="s">
        <v>211</v>
      </c>
      <c r="B7" s="648"/>
      <c r="C7" s="648"/>
      <c r="D7" s="648"/>
      <c r="E7" s="648"/>
      <c r="F7" s="648"/>
      <c r="G7" s="382">
        <f aca="true" t="shared" si="0" ref="G7:L7">SUM(G8:G10)</f>
        <v>0</v>
      </c>
      <c r="H7" s="382">
        <f t="shared" si="0"/>
        <v>0</v>
      </c>
      <c r="I7" s="382">
        <f t="shared" si="0"/>
        <v>0</v>
      </c>
      <c r="J7" s="382">
        <f t="shared" si="0"/>
        <v>0</v>
      </c>
      <c r="K7" s="382">
        <f t="shared" si="0"/>
        <v>0</v>
      </c>
      <c r="L7" s="382">
        <f t="shared" si="0"/>
        <v>0</v>
      </c>
      <c r="M7" s="382">
        <f>SUM(M8:M10)</f>
        <v>0</v>
      </c>
      <c r="N7" s="376"/>
      <c r="O7" s="280"/>
      <c r="P7" s="280"/>
    </row>
    <row r="8" spans="1:16" ht="12.75">
      <c r="A8" s="364">
        <v>1</v>
      </c>
      <c r="B8" s="365"/>
      <c r="C8" s="366"/>
      <c r="D8" s="367"/>
      <c r="E8" s="363"/>
      <c r="F8" s="363"/>
      <c r="G8" s="368"/>
      <c r="H8" s="368"/>
      <c r="I8" s="368"/>
      <c r="J8" s="368"/>
      <c r="K8" s="368"/>
      <c r="L8" s="368"/>
      <c r="M8" s="368"/>
      <c r="N8" s="369"/>
      <c r="O8" s="1"/>
      <c r="P8" s="1"/>
    </row>
    <row r="9" spans="1:16" ht="12.75">
      <c r="A9" s="364">
        <v>2</v>
      </c>
      <c r="B9" s="365"/>
      <c r="C9" s="366"/>
      <c r="D9" s="367"/>
      <c r="E9" s="363"/>
      <c r="F9" s="363"/>
      <c r="G9" s="368"/>
      <c r="H9" s="368"/>
      <c r="I9" s="368"/>
      <c r="J9" s="368"/>
      <c r="K9" s="368"/>
      <c r="L9" s="368"/>
      <c r="M9" s="368"/>
      <c r="N9" s="369"/>
      <c r="O9" s="1"/>
      <c r="P9" s="1"/>
    </row>
    <row r="10" spans="1:16" ht="13.5" thickBot="1">
      <c r="A10" s="370" t="s">
        <v>212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1"/>
      <c r="P10" s="1"/>
    </row>
    <row r="11" spans="1:16" ht="15">
      <c r="A11" s="644" t="s">
        <v>213</v>
      </c>
      <c r="B11" s="645"/>
      <c r="C11" s="645"/>
      <c r="D11" s="645"/>
      <c r="E11" s="645"/>
      <c r="F11" s="645"/>
      <c r="G11" s="645"/>
      <c r="H11" s="645"/>
      <c r="I11" s="645"/>
      <c r="J11" s="645"/>
      <c r="K11" s="645"/>
      <c r="L11" s="645"/>
      <c r="M11" s="645"/>
      <c r="N11" s="646"/>
      <c r="O11" s="1"/>
      <c r="P11" s="1"/>
    </row>
    <row r="12" spans="1:16" s="362" customFormat="1" ht="15">
      <c r="A12" s="647" t="s">
        <v>211</v>
      </c>
      <c r="B12" s="648"/>
      <c r="C12" s="648"/>
      <c r="D12" s="648"/>
      <c r="E12" s="648"/>
      <c r="F12" s="648"/>
      <c r="G12" s="382">
        <f aca="true" t="shared" si="1" ref="G12:L12">SUM(G13:G15)</f>
        <v>0</v>
      </c>
      <c r="H12" s="382">
        <f t="shared" si="1"/>
        <v>0</v>
      </c>
      <c r="I12" s="382">
        <f t="shared" si="1"/>
        <v>0</v>
      </c>
      <c r="J12" s="382">
        <f t="shared" si="1"/>
        <v>0</v>
      </c>
      <c r="K12" s="382">
        <f t="shared" si="1"/>
        <v>0</v>
      </c>
      <c r="L12" s="382">
        <f t="shared" si="1"/>
        <v>0</v>
      </c>
      <c r="M12" s="382">
        <f>SUM(M13:M15)</f>
        <v>0</v>
      </c>
      <c r="N12" s="376"/>
      <c r="O12" s="280"/>
      <c r="P12" s="280"/>
    </row>
    <row r="13" spans="1:16" ht="12.75">
      <c r="A13" s="364">
        <v>1</v>
      </c>
      <c r="B13" s="365"/>
      <c r="C13" s="366"/>
      <c r="D13" s="367"/>
      <c r="E13" s="363"/>
      <c r="F13" s="363"/>
      <c r="G13" s="368"/>
      <c r="H13" s="368"/>
      <c r="I13" s="368"/>
      <c r="J13" s="368"/>
      <c r="K13" s="368"/>
      <c r="L13" s="368"/>
      <c r="M13" s="368"/>
      <c r="N13" s="369"/>
      <c r="O13" s="1"/>
      <c r="P13" s="1"/>
    </row>
    <row r="14" spans="1:16" ht="12.75">
      <c r="A14" s="364">
        <v>2</v>
      </c>
      <c r="B14" s="365"/>
      <c r="C14" s="366"/>
      <c r="D14" s="367"/>
      <c r="E14" s="363"/>
      <c r="F14" s="363"/>
      <c r="G14" s="368"/>
      <c r="H14" s="368"/>
      <c r="I14" s="368"/>
      <c r="J14" s="368"/>
      <c r="K14" s="368"/>
      <c r="L14" s="368"/>
      <c r="M14" s="368"/>
      <c r="N14" s="369"/>
      <c r="O14" s="1"/>
      <c r="P14" s="1"/>
    </row>
    <row r="15" spans="1:16" ht="13.5" thickBot="1">
      <c r="A15" s="370" t="s">
        <v>212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1"/>
      <c r="P15" s="1"/>
    </row>
    <row r="16" spans="1:16" ht="15">
      <c r="A16" s="644" t="s">
        <v>214</v>
      </c>
      <c r="B16" s="645"/>
      <c r="C16" s="645"/>
      <c r="D16" s="645"/>
      <c r="E16" s="645"/>
      <c r="F16" s="645"/>
      <c r="G16" s="645"/>
      <c r="H16" s="645"/>
      <c r="I16" s="645"/>
      <c r="J16" s="645"/>
      <c r="K16" s="645"/>
      <c r="L16" s="645"/>
      <c r="M16" s="645"/>
      <c r="N16" s="646"/>
      <c r="O16" s="1"/>
      <c r="P16" s="1"/>
    </row>
    <row r="17" spans="1:16" s="362" customFormat="1" ht="15">
      <c r="A17" s="647" t="s">
        <v>211</v>
      </c>
      <c r="B17" s="648"/>
      <c r="C17" s="648"/>
      <c r="D17" s="648"/>
      <c r="E17" s="648"/>
      <c r="F17" s="648"/>
      <c r="G17" s="382">
        <f aca="true" t="shared" si="2" ref="G17:L17">G19+G24+G29+G34+G39+G44+G49</f>
        <v>0</v>
      </c>
      <c r="H17" s="382">
        <f t="shared" si="2"/>
        <v>0</v>
      </c>
      <c r="I17" s="382">
        <f t="shared" si="2"/>
        <v>0</v>
      </c>
      <c r="J17" s="382">
        <f t="shared" si="2"/>
        <v>0</v>
      </c>
      <c r="K17" s="382">
        <f t="shared" si="2"/>
        <v>0</v>
      </c>
      <c r="L17" s="382">
        <f t="shared" si="2"/>
        <v>0</v>
      </c>
      <c r="M17" s="382">
        <f>M19+M24+M29+M34+M39+M44+M49</f>
        <v>0</v>
      </c>
      <c r="N17" s="376"/>
      <c r="O17" s="280"/>
      <c r="P17" s="280"/>
    </row>
    <row r="18" spans="1:16" ht="12.75">
      <c r="A18" s="665" t="s">
        <v>215</v>
      </c>
      <c r="B18" s="666"/>
      <c r="C18" s="666"/>
      <c r="D18" s="666"/>
      <c r="E18" s="666"/>
      <c r="F18" s="666"/>
      <c r="G18" s="666"/>
      <c r="H18" s="666"/>
      <c r="I18" s="666"/>
      <c r="J18" s="666"/>
      <c r="K18" s="666"/>
      <c r="L18" s="666"/>
      <c r="M18" s="666"/>
      <c r="N18" s="667"/>
      <c r="O18" s="1"/>
      <c r="P18" s="1"/>
    </row>
    <row r="19" spans="1:16" s="362" customFormat="1" ht="12.75">
      <c r="A19" s="663" t="s">
        <v>211</v>
      </c>
      <c r="B19" s="664"/>
      <c r="C19" s="664"/>
      <c r="D19" s="664"/>
      <c r="E19" s="664"/>
      <c r="F19" s="664"/>
      <c r="G19" s="385">
        <f aca="true" t="shared" si="3" ref="G19:L19">SUM(G20:G22)</f>
        <v>0</v>
      </c>
      <c r="H19" s="385">
        <f t="shared" si="3"/>
        <v>0</v>
      </c>
      <c r="I19" s="385">
        <f t="shared" si="3"/>
        <v>0</v>
      </c>
      <c r="J19" s="385">
        <f t="shared" si="3"/>
        <v>0</v>
      </c>
      <c r="K19" s="385">
        <f t="shared" si="3"/>
        <v>0</v>
      </c>
      <c r="L19" s="385">
        <f t="shared" si="3"/>
        <v>0</v>
      </c>
      <c r="M19" s="385">
        <f>SUM(M20:M22)</f>
        <v>0</v>
      </c>
      <c r="N19" s="377"/>
      <c r="O19" s="280"/>
      <c r="P19" s="280"/>
    </row>
    <row r="20" spans="1:16" ht="12.75">
      <c r="A20" s="364">
        <v>1</v>
      </c>
      <c r="B20" s="365"/>
      <c r="C20" s="383"/>
      <c r="D20" s="384"/>
      <c r="E20" s="363"/>
      <c r="F20" s="363"/>
      <c r="G20" s="368"/>
      <c r="H20" s="368"/>
      <c r="I20" s="368"/>
      <c r="J20" s="368"/>
      <c r="K20" s="368"/>
      <c r="L20" s="368"/>
      <c r="M20" s="368"/>
      <c r="N20" s="369"/>
      <c r="O20" s="1"/>
      <c r="P20" s="1"/>
    </row>
    <row r="21" spans="1:16" ht="12.75">
      <c r="A21" s="364">
        <v>2</v>
      </c>
      <c r="B21" s="365"/>
      <c r="C21" s="366"/>
      <c r="D21" s="367"/>
      <c r="E21" s="363"/>
      <c r="F21" s="363"/>
      <c r="G21" s="368"/>
      <c r="H21" s="368"/>
      <c r="I21" s="368"/>
      <c r="J21" s="368"/>
      <c r="K21" s="368"/>
      <c r="L21" s="368"/>
      <c r="M21" s="368"/>
      <c r="N21" s="369"/>
      <c r="O21" s="1"/>
      <c r="P21" s="1"/>
    </row>
    <row r="22" spans="1:16" ht="13.5" thickBot="1">
      <c r="A22" s="370" t="s">
        <v>212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1"/>
      <c r="P22" s="1"/>
    </row>
    <row r="23" spans="1:16" ht="12.75">
      <c r="A23" s="665" t="s">
        <v>216</v>
      </c>
      <c r="B23" s="666"/>
      <c r="C23" s="666"/>
      <c r="D23" s="666"/>
      <c r="E23" s="666"/>
      <c r="F23" s="666"/>
      <c r="G23" s="666"/>
      <c r="H23" s="666"/>
      <c r="I23" s="666"/>
      <c r="J23" s="666"/>
      <c r="K23" s="666"/>
      <c r="L23" s="666"/>
      <c r="M23" s="666"/>
      <c r="N23" s="667"/>
      <c r="O23" s="1"/>
      <c r="P23" s="1"/>
    </row>
    <row r="24" spans="1:16" s="362" customFormat="1" ht="12.75">
      <c r="A24" s="663" t="s">
        <v>211</v>
      </c>
      <c r="B24" s="664"/>
      <c r="C24" s="664"/>
      <c r="D24" s="664"/>
      <c r="E24" s="664"/>
      <c r="F24" s="664"/>
      <c r="G24" s="385">
        <f aca="true" t="shared" si="4" ref="G24:L24">SUM(G25:G27)</f>
        <v>0</v>
      </c>
      <c r="H24" s="385">
        <f t="shared" si="4"/>
        <v>0</v>
      </c>
      <c r="I24" s="385">
        <f t="shared" si="4"/>
        <v>0</v>
      </c>
      <c r="J24" s="385">
        <f t="shared" si="4"/>
        <v>0</v>
      </c>
      <c r="K24" s="385">
        <f t="shared" si="4"/>
        <v>0</v>
      </c>
      <c r="L24" s="385">
        <f t="shared" si="4"/>
        <v>0</v>
      </c>
      <c r="M24" s="385">
        <f>SUM(M25:M27)</f>
        <v>0</v>
      </c>
      <c r="N24" s="377"/>
      <c r="O24" s="280"/>
      <c r="P24" s="280"/>
    </row>
    <row r="25" spans="1:16" ht="12.75">
      <c r="A25" s="371" t="s">
        <v>116</v>
      </c>
      <c r="B25" s="372"/>
      <c r="C25" s="372"/>
      <c r="D25" s="372"/>
      <c r="E25" s="373"/>
      <c r="F25" s="373"/>
      <c r="G25" s="368"/>
      <c r="H25" s="368"/>
      <c r="I25" s="368"/>
      <c r="J25" s="368"/>
      <c r="K25" s="368"/>
      <c r="L25" s="368"/>
      <c r="M25" s="368"/>
      <c r="N25" s="374"/>
      <c r="O25" s="1"/>
      <c r="P25" s="1"/>
    </row>
    <row r="26" spans="1:16" ht="12.75">
      <c r="A26" s="364">
        <v>2</v>
      </c>
      <c r="B26" s="365"/>
      <c r="C26" s="366"/>
      <c r="D26" s="367"/>
      <c r="E26" s="363"/>
      <c r="F26" s="363"/>
      <c r="G26" s="368"/>
      <c r="H26" s="368"/>
      <c r="I26" s="368"/>
      <c r="J26" s="368"/>
      <c r="K26" s="368"/>
      <c r="L26" s="368"/>
      <c r="M26" s="368"/>
      <c r="N26" s="369"/>
      <c r="O26" s="1"/>
      <c r="P26" s="1"/>
    </row>
    <row r="27" spans="1:16" ht="13.5" thickBot="1">
      <c r="A27" s="370" t="s">
        <v>212</v>
      </c>
      <c r="B27" s="6"/>
      <c r="C27" s="6"/>
      <c r="D27" s="6"/>
      <c r="E27" s="6"/>
      <c r="F27" s="6"/>
      <c r="G27" s="386"/>
      <c r="H27" s="386"/>
      <c r="I27" s="386"/>
      <c r="J27" s="386"/>
      <c r="K27" s="386"/>
      <c r="L27" s="386"/>
      <c r="M27" s="386"/>
      <c r="N27" s="7"/>
      <c r="O27" s="1"/>
      <c r="P27" s="1"/>
    </row>
    <row r="28" spans="1:16" ht="12.75">
      <c r="A28" s="665" t="s">
        <v>217</v>
      </c>
      <c r="B28" s="666"/>
      <c r="C28" s="666"/>
      <c r="D28" s="666"/>
      <c r="E28" s="666"/>
      <c r="F28" s="666"/>
      <c r="G28" s="666"/>
      <c r="H28" s="666"/>
      <c r="I28" s="666"/>
      <c r="J28" s="666"/>
      <c r="K28" s="666"/>
      <c r="L28" s="666"/>
      <c r="M28" s="666"/>
      <c r="N28" s="667"/>
      <c r="O28" s="1"/>
      <c r="P28" s="1"/>
    </row>
    <row r="29" spans="1:16" s="362" customFormat="1" ht="12.75">
      <c r="A29" s="663" t="s">
        <v>211</v>
      </c>
      <c r="B29" s="664"/>
      <c r="C29" s="664"/>
      <c r="D29" s="664"/>
      <c r="E29" s="664"/>
      <c r="F29" s="664"/>
      <c r="G29" s="385">
        <f aca="true" t="shared" si="5" ref="G29:L29">SUM(G30:G32)</f>
        <v>0</v>
      </c>
      <c r="H29" s="385">
        <f t="shared" si="5"/>
        <v>0</v>
      </c>
      <c r="I29" s="385">
        <f t="shared" si="5"/>
        <v>0</v>
      </c>
      <c r="J29" s="385">
        <f t="shared" si="5"/>
        <v>0</v>
      </c>
      <c r="K29" s="385">
        <f t="shared" si="5"/>
        <v>0</v>
      </c>
      <c r="L29" s="385">
        <f t="shared" si="5"/>
        <v>0</v>
      </c>
      <c r="M29" s="385">
        <f>SUM(M30:M32)</f>
        <v>0</v>
      </c>
      <c r="N29" s="377"/>
      <c r="O29" s="280"/>
      <c r="P29" s="280"/>
    </row>
    <row r="30" spans="1:16" ht="12.75">
      <c r="A30" s="371" t="s">
        <v>116</v>
      </c>
      <c r="B30" s="372"/>
      <c r="C30" s="372"/>
      <c r="D30" s="372"/>
      <c r="E30" s="373"/>
      <c r="F30" s="373"/>
      <c r="G30" s="368"/>
      <c r="H30" s="368"/>
      <c r="I30" s="368"/>
      <c r="J30" s="368"/>
      <c r="K30" s="368"/>
      <c r="L30" s="368"/>
      <c r="M30" s="368"/>
      <c r="N30" s="374"/>
      <c r="O30" s="1"/>
      <c r="P30" s="1"/>
    </row>
    <row r="31" spans="1:16" ht="12.75">
      <c r="A31" s="364">
        <v>2</v>
      </c>
      <c r="B31" s="365"/>
      <c r="C31" s="366"/>
      <c r="D31" s="367"/>
      <c r="E31" s="363"/>
      <c r="F31" s="363"/>
      <c r="G31" s="368"/>
      <c r="H31" s="368"/>
      <c r="I31" s="368"/>
      <c r="J31" s="368"/>
      <c r="K31" s="368"/>
      <c r="L31" s="368"/>
      <c r="M31" s="368"/>
      <c r="N31" s="369"/>
      <c r="O31" s="1"/>
      <c r="P31" s="1"/>
    </row>
    <row r="32" spans="1:14" ht="13.5" thickBot="1">
      <c r="A32" s="370" t="s">
        <v>212</v>
      </c>
      <c r="B32" s="6"/>
      <c r="C32" s="6"/>
      <c r="D32" s="6"/>
      <c r="E32" s="6"/>
      <c r="F32" s="6"/>
      <c r="G32" s="386"/>
      <c r="H32" s="386"/>
      <c r="I32" s="386"/>
      <c r="J32" s="386"/>
      <c r="K32" s="386"/>
      <c r="L32" s="386"/>
      <c r="M32" s="386"/>
      <c r="N32" s="7"/>
    </row>
    <row r="33" spans="1:16" ht="12.75">
      <c r="A33" s="668" t="s">
        <v>218</v>
      </c>
      <c r="B33" s="669"/>
      <c r="C33" s="669"/>
      <c r="D33" s="669"/>
      <c r="E33" s="669"/>
      <c r="F33" s="669"/>
      <c r="G33" s="669"/>
      <c r="H33" s="669"/>
      <c r="I33" s="669"/>
      <c r="J33" s="669"/>
      <c r="K33" s="669"/>
      <c r="L33" s="669"/>
      <c r="M33" s="669"/>
      <c r="N33" s="670"/>
      <c r="O33" s="1"/>
      <c r="P33" s="1"/>
    </row>
    <row r="34" spans="1:16" s="362" customFormat="1" ht="12.75">
      <c r="A34" s="663" t="s">
        <v>211</v>
      </c>
      <c r="B34" s="664"/>
      <c r="C34" s="664"/>
      <c r="D34" s="664"/>
      <c r="E34" s="664"/>
      <c r="F34" s="664"/>
      <c r="G34" s="385">
        <f aca="true" t="shared" si="6" ref="G34:L34">SUM(G35:G37)</f>
        <v>0</v>
      </c>
      <c r="H34" s="385">
        <f t="shared" si="6"/>
        <v>0</v>
      </c>
      <c r="I34" s="385">
        <f t="shared" si="6"/>
        <v>0</v>
      </c>
      <c r="J34" s="385">
        <f t="shared" si="6"/>
        <v>0</v>
      </c>
      <c r="K34" s="385">
        <f t="shared" si="6"/>
        <v>0</v>
      </c>
      <c r="L34" s="385">
        <f t="shared" si="6"/>
        <v>0</v>
      </c>
      <c r="M34" s="385">
        <f>SUM(M35:M37)</f>
        <v>0</v>
      </c>
      <c r="N34" s="377"/>
      <c r="O34" s="280"/>
      <c r="P34" s="280"/>
    </row>
    <row r="35" spans="1:16" ht="12.75">
      <c r="A35" s="371" t="s">
        <v>116</v>
      </c>
      <c r="B35" s="372"/>
      <c r="C35" s="372"/>
      <c r="D35" s="372"/>
      <c r="E35" s="373"/>
      <c r="F35" s="373"/>
      <c r="G35" s="368"/>
      <c r="H35" s="368"/>
      <c r="I35" s="368"/>
      <c r="J35" s="368"/>
      <c r="K35" s="368"/>
      <c r="L35" s="368"/>
      <c r="M35" s="368"/>
      <c r="N35" s="374"/>
      <c r="O35" s="1"/>
      <c r="P35" s="1"/>
    </row>
    <row r="36" spans="1:16" ht="12.75">
      <c r="A36" s="364">
        <v>2</v>
      </c>
      <c r="B36" s="365"/>
      <c r="C36" s="366"/>
      <c r="D36" s="367"/>
      <c r="E36" s="363"/>
      <c r="F36" s="363"/>
      <c r="G36" s="368"/>
      <c r="H36" s="368"/>
      <c r="I36" s="368"/>
      <c r="J36" s="368"/>
      <c r="K36" s="368"/>
      <c r="L36" s="368"/>
      <c r="M36" s="368"/>
      <c r="N36" s="369"/>
      <c r="O36" s="1"/>
      <c r="P36" s="1"/>
    </row>
    <row r="37" spans="1:14" ht="13.5" thickBot="1">
      <c r="A37" s="370" t="s">
        <v>212</v>
      </c>
      <c r="B37" s="6"/>
      <c r="C37" s="6"/>
      <c r="D37" s="6"/>
      <c r="E37" s="6"/>
      <c r="F37" s="6"/>
      <c r="G37" s="386"/>
      <c r="H37" s="386"/>
      <c r="I37" s="386"/>
      <c r="J37" s="386"/>
      <c r="K37" s="386"/>
      <c r="L37" s="386"/>
      <c r="M37" s="386"/>
      <c r="N37" s="7"/>
    </row>
    <row r="38" spans="1:16" ht="12.75">
      <c r="A38" s="665" t="s">
        <v>219</v>
      </c>
      <c r="B38" s="666"/>
      <c r="C38" s="666"/>
      <c r="D38" s="666"/>
      <c r="E38" s="666"/>
      <c r="F38" s="666"/>
      <c r="G38" s="666"/>
      <c r="H38" s="666"/>
      <c r="I38" s="666"/>
      <c r="J38" s="666"/>
      <c r="K38" s="666"/>
      <c r="L38" s="666"/>
      <c r="M38" s="666"/>
      <c r="N38" s="667"/>
      <c r="O38" s="1"/>
      <c r="P38" s="1"/>
    </row>
    <row r="39" spans="1:16" s="362" customFormat="1" ht="12.75">
      <c r="A39" s="663" t="s">
        <v>211</v>
      </c>
      <c r="B39" s="664"/>
      <c r="C39" s="664"/>
      <c r="D39" s="664"/>
      <c r="E39" s="664"/>
      <c r="F39" s="664"/>
      <c r="G39" s="385">
        <f aca="true" t="shared" si="7" ref="G39:L39">SUM(G40:G42)</f>
        <v>0</v>
      </c>
      <c r="H39" s="385">
        <f t="shared" si="7"/>
        <v>0</v>
      </c>
      <c r="I39" s="385">
        <f t="shared" si="7"/>
        <v>0</v>
      </c>
      <c r="J39" s="385">
        <f t="shared" si="7"/>
        <v>0</v>
      </c>
      <c r="K39" s="385">
        <f t="shared" si="7"/>
        <v>0</v>
      </c>
      <c r="L39" s="385">
        <f t="shared" si="7"/>
        <v>0</v>
      </c>
      <c r="M39" s="385">
        <f>SUM(M40:M42)</f>
        <v>0</v>
      </c>
      <c r="N39" s="377"/>
      <c r="O39" s="280"/>
      <c r="P39" s="280"/>
    </row>
    <row r="40" spans="1:16" ht="12.75">
      <c r="A40" s="371" t="s">
        <v>116</v>
      </c>
      <c r="B40" s="372"/>
      <c r="C40" s="372"/>
      <c r="D40" s="372"/>
      <c r="E40" s="373"/>
      <c r="F40" s="373"/>
      <c r="G40" s="368"/>
      <c r="H40" s="368"/>
      <c r="I40" s="368"/>
      <c r="J40" s="368"/>
      <c r="K40" s="368"/>
      <c r="L40" s="368"/>
      <c r="M40" s="368"/>
      <c r="N40" s="374"/>
      <c r="O40" s="1"/>
      <c r="P40" s="1"/>
    </row>
    <row r="41" spans="1:16" ht="12.75">
      <c r="A41" s="364">
        <v>2</v>
      </c>
      <c r="B41" s="365"/>
      <c r="C41" s="366"/>
      <c r="D41" s="367"/>
      <c r="E41" s="363"/>
      <c r="F41" s="363"/>
      <c r="G41" s="368"/>
      <c r="H41" s="368"/>
      <c r="I41" s="368"/>
      <c r="J41" s="368"/>
      <c r="K41" s="368"/>
      <c r="L41" s="368"/>
      <c r="M41" s="368"/>
      <c r="N41" s="369"/>
      <c r="O41" s="1"/>
      <c r="P41" s="1"/>
    </row>
    <row r="42" spans="1:14" ht="13.5" thickBot="1">
      <c r="A42" s="370" t="s">
        <v>212</v>
      </c>
      <c r="B42" s="6"/>
      <c r="C42" s="6"/>
      <c r="D42" s="6"/>
      <c r="E42" s="6"/>
      <c r="F42" s="6"/>
      <c r="G42" s="386"/>
      <c r="H42" s="386"/>
      <c r="I42" s="386"/>
      <c r="J42" s="386"/>
      <c r="K42" s="386"/>
      <c r="L42" s="386"/>
      <c r="M42" s="386"/>
      <c r="N42" s="7"/>
    </row>
    <row r="43" spans="1:16" ht="12.75">
      <c r="A43" s="665" t="s">
        <v>220</v>
      </c>
      <c r="B43" s="666"/>
      <c r="C43" s="666"/>
      <c r="D43" s="666"/>
      <c r="E43" s="666"/>
      <c r="F43" s="666"/>
      <c r="G43" s="666"/>
      <c r="H43" s="666"/>
      <c r="I43" s="666"/>
      <c r="J43" s="666"/>
      <c r="K43" s="666"/>
      <c r="L43" s="666"/>
      <c r="M43" s="666"/>
      <c r="N43" s="667"/>
      <c r="O43" s="1"/>
      <c r="P43" s="1"/>
    </row>
    <row r="44" spans="1:16" s="362" customFormat="1" ht="12.75">
      <c r="A44" s="663" t="s">
        <v>211</v>
      </c>
      <c r="B44" s="664"/>
      <c r="C44" s="664"/>
      <c r="D44" s="664"/>
      <c r="E44" s="664"/>
      <c r="F44" s="664"/>
      <c r="G44" s="385">
        <f aca="true" t="shared" si="8" ref="G44:L44">SUM(G45:G47)</f>
        <v>0</v>
      </c>
      <c r="H44" s="385">
        <f t="shared" si="8"/>
        <v>0</v>
      </c>
      <c r="I44" s="385">
        <f t="shared" si="8"/>
        <v>0</v>
      </c>
      <c r="J44" s="385">
        <f t="shared" si="8"/>
        <v>0</v>
      </c>
      <c r="K44" s="385">
        <f t="shared" si="8"/>
        <v>0</v>
      </c>
      <c r="L44" s="385">
        <f t="shared" si="8"/>
        <v>0</v>
      </c>
      <c r="M44" s="385">
        <f>SUM(M45:M47)</f>
        <v>0</v>
      </c>
      <c r="N44" s="377"/>
      <c r="O44" s="280"/>
      <c r="P44" s="280"/>
    </row>
    <row r="45" spans="1:16" ht="12.75">
      <c r="A45" s="371" t="s">
        <v>116</v>
      </c>
      <c r="B45" s="372"/>
      <c r="C45" s="372"/>
      <c r="D45" s="372"/>
      <c r="E45" s="373"/>
      <c r="F45" s="373"/>
      <c r="G45" s="368"/>
      <c r="H45" s="368"/>
      <c r="I45" s="368"/>
      <c r="J45" s="368"/>
      <c r="K45" s="368"/>
      <c r="L45" s="368"/>
      <c r="M45" s="368"/>
      <c r="N45" s="374"/>
      <c r="O45" s="1"/>
      <c r="P45" s="1"/>
    </row>
    <row r="46" spans="1:16" ht="12.75">
      <c r="A46" s="364">
        <v>2</v>
      </c>
      <c r="B46" s="365"/>
      <c r="C46" s="366"/>
      <c r="D46" s="367"/>
      <c r="E46" s="363"/>
      <c r="F46" s="363"/>
      <c r="G46" s="368"/>
      <c r="H46" s="368"/>
      <c r="I46" s="368"/>
      <c r="J46" s="368"/>
      <c r="K46" s="368"/>
      <c r="L46" s="368"/>
      <c r="M46" s="368"/>
      <c r="N46" s="369"/>
      <c r="O46" s="1"/>
      <c r="P46" s="1"/>
    </row>
    <row r="47" spans="1:14" ht="13.5" thickBot="1">
      <c r="A47" s="370" t="s">
        <v>212</v>
      </c>
      <c r="B47" s="6"/>
      <c r="C47" s="6"/>
      <c r="D47" s="6"/>
      <c r="E47" s="6"/>
      <c r="F47" s="6"/>
      <c r="G47" s="386"/>
      <c r="H47" s="386"/>
      <c r="I47" s="386"/>
      <c r="J47" s="386"/>
      <c r="K47" s="386"/>
      <c r="L47" s="386"/>
      <c r="M47" s="386"/>
      <c r="N47" s="7"/>
    </row>
    <row r="48" spans="1:16" ht="12.75">
      <c r="A48" s="665" t="s">
        <v>221</v>
      </c>
      <c r="B48" s="666"/>
      <c r="C48" s="666"/>
      <c r="D48" s="666"/>
      <c r="E48" s="666"/>
      <c r="F48" s="666"/>
      <c r="G48" s="666"/>
      <c r="H48" s="666"/>
      <c r="I48" s="666"/>
      <c r="J48" s="666"/>
      <c r="K48" s="666"/>
      <c r="L48" s="666"/>
      <c r="M48" s="666"/>
      <c r="N48" s="667"/>
      <c r="O48" s="1"/>
      <c r="P48" s="1"/>
    </row>
    <row r="49" spans="1:16" s="362" customFormat="1" ht="12.75">
      <c r="A49" s="663" t="s">
        <v>211</v>
      </c>
      <c r="B49" s="664"/>
      <c r="C49" s="664"/>
      <c r="D49" s="664"/>
      <c r="E49" s="664"/>
      <c r="F49" s="664"/>
      <c r="G49" s="385">
        <f aca="true" t="shared" si="9" ref="G49:L49">SUM(G50:G52)</f>
        <v>0</v>
      </c>
      <c r="H49" s="385">
        <f t="shared" si="9"/>
        <v>0</v>
      </c>
      <c r="I49" s="385">
        <f t="shared" si="9"/>
        <v>0</v>
      </c>
      <c r="J49" s="385">
        <f t="shared" si="9"/>
        <v>0</v>
      </c>
      <c r="K49" s="385">
        <f t="shared" si="9"/>
        <v>0</v>
      </c>
      <c r="L49" s="385">
        <f t="shared" si="9"/>
        <v>0</v>
      </c>
      <c r="M49" s="385">
        <f>SUM(M50:M52)</f>
        <v>0</v>
      </c>
      <c r="N49" s="377"/>
      <c r="O49" s="280"/>
      <c r="P49" s="280"/>
    </row>
    <row r="50" spans="1:16" ht="12.75">
      <c r="A50" s="371" t="s">
        <v>116</v>
      </c>
      <c r="B50" s="372"/>
      <c r="C50" s="372"/>
      <c r="D50" s="372"/>
      <c r="E50" s="373"/>
      <c r="F50" s="373"/>
      <c r="G50" s="368"/>
      <c r="H50" s="368"/>
      <c r="I50" s="368"/>
      <c r="J50" s="368"/>
      <c r="K50" s="368"/>
      <c r="L50" s="368"/>
      <c r="M50" s="368"/>
      <c r="N50" s="374"/>
      <c r="O50" s="1"/>
      <c r="P50" s="1"/>
    </row>
    <row r="51" spans="1:16" ht="12.75">
      <c r="A51" s="364">
        <v>2</v>
      </c>
      <c r="B51" s="365"/>
      <c r="C51" s="366"/>
      <c r="D51" s="367"/>
      <c r="E51" s="363"/>
      <c r="F51" s="363"/>
      <c r="G51" s="368"/>
      <c r="H51" s="368"/>
      <c r="I51" s="368"/>
      <c r="J51" s="368"/>
      <c r="K51" s="368"/>
      <c r="L51" s="368"/>
      <c r="M51" s="368"/>
      <c r="N51" s="369"/>
      <c r="O51" s="1"/>
      <c r="P51" s="1"/>
    </row>
    <row r="52" spans="1:14" ht="13.5" thickBot="1">
      <c r="A52" s="370" t="s">
        <v>212</v>
      </c>
      <c r="B52" s="6"/>
      <c r="C52" s="6"/>
      <c r="D52" s="6"/>
      <c r="E52" s="6"/>
      <c r="F52" s="6"/>
      <c r="G52" s="386"/>
      <c r="H52" s="386"/>
      <c r="I52" s="386"/>
      <c r="J52" s="386"/>
      <c r="K52" s="386"/>
      <c r="L52" s="386"/>
      <c r="M52" s="386"/>
      <c r="N52" s="7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7.25" customHeight="1">
      <c r="A54" s="671" t="s">
        <v>222</v>
      </c>
      <c r="B54" s="672"/>
      <c r="C54" s="672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  <c r="O54" s="1"/>
      <c r="P54" s="1"/>
    </row>
    <row r="55" spans="1:16" ht="54.75" customHeight="1">
      <c r="A55" s="671" t="s">
        <v>248</v>
      </c>
      <c r="B55" s="672"/>
      <c r="C55" s="672"/>
      <c r="D55" s="672"/>
      <c r="E55" s="672"/>
      <c r="F55" s="672"/>
      <c r="G55" s="672"/>
      <c r="H55" s="672"/>
      <c r="I55" s="672"/>
      <c r="J55" s="672"/>
      <c r="K55" s="672"/>
      <c r="L55" s="672"/>
      <c r="M55" s="672"/>
      <c r="N55" s="672"/>
      <c r="O55" s="1"/>
      <c r="P55" s="1"/>
    </row>
    <row r="56" spans="1:5" ht="12.75">
      <c r="A56" s="375"/>
      <c r="B56" s="375"/>
      <c r="C56" s="375"/>
      <c r="D56" s="375"/>
      <c r="E56" s="375"/>
    </row>
    <row r="58" spans="8:13" ht="12.75">
      <c r="H58" s="531" t="s">
        <v>232</v>
      </c>
      <c r="I58" s="532">
        <f>3A_Nakłady!F12-4_Zadania_inwest_harm!I7-4_Zadania_inwest_harm!I12-4_Zadania_inwest_harm!I17</f>
        <v>0</v>
      </c>
      <c r="J58" s="532">
        <f>3A_Nakłady!G12-4_Zadania_inwest_harm!J7-4_Zadania_inwest_harm!J12-4_Zadania_inwest_harm!J17</f>
        <v>0</v>
      </c>
      <c r="K58" s="532">
        <f>3A_Nakłady!H12-4_Zadania_inwest_harm!K7-4_Zadania_inwest_harm!K12-4_Zadania_inwest_harm!K17</f>
        <v>0</v>
      </c>
      <c r="L58" s="532">
        <f>3A_Nakłady!I12-4_Zadania_inwest_harm!L7-4_Zadania_inwest_harm!L12-4_Zadania_inwest_harm!L17</f>
        <v>0</v>
      </c>
      <c r="M58" s="532">
        <f>3A_Nakłady!J12-4_Zadania_inwest_harm!M7-4_Zadania_inwest_harm!M12-4_Zadania_inwest_harm!M17</f>
        <v>0</v>
      </c>
    </row>
  </sheetData>
  <mergeCells count="30">
    <mergeCell ref="A55:N55"/>
    <mergeCell ref="A54:N54"/>
    <mergeCell ref="A48:N48"/>
    <mergeCell ref="A49:F49"/>
    <mergeCell ref="A39:F39"/>
    <mergeCell ref="A43:N43"/>
    <mergeCell ref="A44:F44"/>
    <mergeCell ref="A33:N33"/>
    <mergeCell ref="A34:F34"/>
    <mergeCell ref="A38:N38"/>
    <mergeCell ref="A24:F24"/>
    <mergeCell ref="A28:N28"/>
    <mergeCell ref="A29:F29"/>
    <mergeCell ref="A18:N18"/>
    <mergeCell ref="A19:F19"/>
    <mergeCell ref="A23:N23"/>
    <mergeCell ref="A12:F12"/>
    <mergeCell ref="A16:N16"/>
    <mergeCell ref="A17:F17"/>
    <mergeCell ref="A11:N11"/>
    <mergeCell ref="A6:N6"/>
    <mergeCell ref="A7:F7"/>
    <mergeCell ref="E3:E4"/>
    <mergeCell ref="F3:F4"/>
    <mergeCell ref="G3:L3"/>
    <mergeCell ref="N3:N4"/>
    <mergeCell ref="A3:A4"/>
    <mergeCell ref="B3:B4"/>
    <mergeCell ref="C3:C4"/>
    <mergeCell ref="D3:D4"/>
  </mergeCells>
  <conditionalFormatting sqref="I58:M58">
    <cfRule type="cellIs" priority="1" dxfId="0" operator="notEqual" stopIfTrue="1">
      <formula>0</formula>
    </cfRule>
  </conditionalFormatting>
  <printOptions/>
  <pageMargins left="0.65" right="0.75" top="0.62" bottom="0.54" header="0.41" footer="0.32"/>
  <pageSetup fitToHeight="1" fitToWidth="1" horizontalDpi="1200" verticalDpi="12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9"/>
  <sheetViews>
    <sheetView tabSelected="1" zoomScale="70" zoomScaleNormal="70" workbookViewId="0" topLeftCell="A1">
      <selection activeCell="B1" sqref="B1:J26"/>
    </sheetView>
  </sheetViews>
  <sheetFormatPr defaultColWidth="9.140625" defaultRowHeight="12.75"/>
  <cols>
    <col min="1" max="1" width="5.00390625" style="344" customWidth="1"/>
    <col min="2" max="2" width="5.140625" style="344" customWidth="1"/>
    <col min="3" max="3" width="61.8515625" style="349" customWidth="1"/>
    <col min="4" max="4" width="8.140625" style="349" customWidth="1"/>
    <col min="5" max="5" width="13.28125" style="349" customWidth="1"/>
    <col min="6" max="7" width="11.28125" style="344" customWidth="1"/>
    <col min="8" max="8" width="11.421875" style="344" customWidth="1"/>
    <col min="9" max="10" width="12.7109375" style="344" customWidth="1"/>
    <col min="11" max="11" width="12.57421875" style="344" customWidth="1"/>
    <col min="12" max="12" width="7.8515625" style="344" customWidth="1"/>
    <col min="13" max="13" width="9.8515625" style="344" bestFit="1" customWidth="1"/>
    <col min="14" max="14" width="9.421875" style="344" bestFit="1" customWidth="1"/>
    <col min="15" max="15" width="8.00390625" style="344" bestFit="1" customWidth="1"/>
    <col min="16" max="16384" width="9.140625" style="344" customWidth="1"/>
  </cols>
  <sheetData>
    <row r="1" spans="2:5" s="351" customFormat="1" ht="12.75">
      <c r="B1" s="378"/>
      <c r="C1" s="379" t="s">
        <v>225</v>
      </c>
      <c r="D1" s="379"/>
      <c r="E1" s="379"/>
    </row>
    <row r="2" s="345" customFormat="1" ht="15" thickBot="1"/>
    <row r="3" spans="2:10" ht="14.25">
      <c r="B3" s="675" t="s">
        <v>55</v>
      </c>
      <c r="C3" s="682"/>
      <c r="D3" s="683"/>
      <c r="E3" s="449" t="s">
        <v>228</v>
      </c>
      <c r="F3" s="679" t="s">
        <v>188</v>
      </c>
      <c r="G3" s="680"/>
      <c r="H3" s="680"/>
      <c r="I3" s="680"/>
      <c r="J3" s="681"/>
    </row>
    <row r="4" spans="2:15" ht="15" thickBot="1">
      <c r="B4" s="676"/>
      <c r="C4" s="684"/>
      <c r="D4" s="685"/>
      <c r="E4" s="450">
        <v>2011</v>
      </c>
      <c r="F4" s="447">
        <v>2012</v>
      </c>
      <c r="G4" s="447">
        <v>2013</v>
      </c>
      <c r="H4" s="447">
        <v>2014</v>
      </c>
      <c r="I4" s="447">
        <v>2015</v>
      </c>
      <c r="J4" s="448">
        <v>2016</v>
      </c>
      <c r="M4" s="501"/>
      <c r="N4" s="502"/>
      <c r="O4" s="344">
        <f>IF((3A_Nakłady!E48-E8)&gt;0,"UWAGA","")</f>
      </c>
    </row>
    <row r="5" spans="2:13" ht="14.25">
      <c r="B5" s="677">
        <v>1</v>
      </c>
      <c r="C5" s="444" t="s">
        <v>234</v>
      </c>
      <c r="D5" s="452" t="s">
        <v>233</v>
      </c>
      <c r="E5" s="451"/>
      <c r="F5" s="445"/>
      <c r="G5" s="445"/>
      <c r="H5" s="445"/>
      <c r="I5" s="445"/>
      <c r="J5" s="446"/>
      <c r="M5" s="528" t="s">
        <v>279</v>
      </c>
    </row>
    <row r="6" spans="2:19" ht="14.25">
      <c r="B6" s="678"/>
      <c r="C6" s="352" t="s">
        <v>260</v>
      </c>
      <c r="D6" s="453" t="s">
        <v>233</v>
      </c>
      <c r="E6" s="499"/>
      <c r="F6" s="499"/>
      <c r="G6" s="499"/>
      <c r="H6" s="388"/>
      <c r="I6" s="388"/>
      <c r="J6" s="435"/>
      <c r="K6" s="346"/>
      <c r="L6" s="346"/>
      <c r="M6" s="527">
        <f>E6-2A_Wartość_maj!E33</f>
        <v>0</v>
      </c>
      <c r="N6" s="527">
        <f>(F6-F9)-E6</f>
        <v>0</v>
      </c>
      <c r="O6" s="527">
        <f>(G6-G9)-F6</f>
        <v>0</v>
      </c>
      <c r="P6" s="527">
        <f>(H6-H9)-G6</f>
        <v>0</v>
      </c>
      <c r="Q6" s="527">
        <f>(I6-I9)-H6</f>
        <v>0</v>
      </c>
      <c r="R6" s="527">
        <f>(J6-J9)-I6</f>
        <v>0</v>
      </c>
      <c r="S6" s="347"/>
    </row>
    <row r="7" spans="2:18" ht="14.25">
      <c r="B7" s="678"/>
      <c r="C7" s="352" t="s">
        <v>189</v>
      </c>
      <c r="D7" s="453" t="s">
        <v>233</v>
      </c>
      <c r="E7" s="499"/>
      <c r="F7" s="499"/>
      <c r="G7" s="499"/>
      <c r="H7" s="388"/>
      <c r="I7" s="388"/>
      <c r="J7" s="435"/>
      <c r="K7" s="346"/>
      <c r="L7" s="346"/>
      <c r="M7" s="527">
        <f>E7-2A_Wartość_maj!F33</f>
        <v>0</v>
      </c>
      <c r="N7" s="527">
        <f>(F7+F8-F9)-E7</f>
        <v>0</v>
      </c>
      <c r="O7" s="527">
        <f>(G7+G8-G9)-F7</f>
        <v>0</v>
      </c>
      <c r="P7" s="527">
        <f>(H7+H8-H9)-G7</f>
        <v>0</v>
      </c>
      <c r="Q7" s="527">
        <f>(I7+I8-I9)-H7</f>
        <v>0</v>
      </c>
      <c r="R7" s="527">
        <f>(J7+J8-J9)-I7</f>
        <v>0</v>
      </c>
    </row>
    <row r="8" spans="2:18" ht="30" customHeight="1">
      <c r="B8" s="434">
        <v>2</v>
      </c>
      <c r="C8" s="352" t="s">
        <v>235</v>
      </c>
      <c r="D8" s="453" t="s">
        <v>233</v>
      </c>
      <c r="E8" s="499"/>
      <c r="F8" s="499"/>
      <c r="G8" s="499"/>
      <c r="H8" s="391"/>
      <c r="I8" s="391"/>
      <c r="J8" s="436"/>
      <c r="K8" s="346"/>
      <c r="L8" s="535">
        <f>IF((OR(AND(E7=0,E8=0,E9&gt;0),AND(E7=0,E8&gt;0,E9&gt;0),AND(E7&gt;0,E8=0,E9=0),AND(E7&gt;0,E8=0,E9&gt;0))),"UWAGA","")</f>
      </c>
      <c r="M8" s="530">
        <f>IF((3A_Nakłady!E48-E8)&gt;0,"UWAGA","")</f>
      </c>
      <c r="N8" s="530">
        <f>IF((3A_Nakłady!F48-F8)&gt;0,"UWAGA","")</f>
      </c>
      <c r="O8" s="530">
        <f>IF((3A_Nakłady!G48-G8)&gt;0,"UWAGA","")</f>
      </c>
      <c r="P8" s="530">
        <f>IF((3A_Nakłady!H48-H8)&gt;0,"UWAGA","")</f>
      </c>
      <c r="Q8" s="530">
        <f>IF((3A_Nakłady!I48-I8)&gt;0,"UWAGA","")</f>
      </c>
      <c r="R8" s="530">
        <f>IF((3A_Nakłady!J48-J8)&gt;0,"UWAGA","")</f>
      </c>
    </row>
    <row r="9" spans="2:18" ht="14.25">
      <c r="B9" s="434">
        <v>3</v>
      </c>
      <c r="C9" s="352" t="s">
        <v>236</v>
      </c>
      <c r="D9" s="453" t="s">
        <v>233</v>
      </c>
      <c r="E9" s="390">
        <f aca="true" t="shared" si="0" ref="E9:J9">SUM(E10:E12)</f>
        <v>0</v>
      </c>
      <c r="F9" s="390">
        <f t="shared" si="0"/>
        <v>0</v>
      </c>
      <c r="G9" s="390">
        <f t="shared" si="0"/>
        <v>0</v>
      </c>
      <c r="H9" s="390">
        <f t="shared" si="0"/>
        <v>0</v>
      </c>
      <c r="I9" s="390">
        <f t="shared" si="0"/>
        <v>0</v>
      </c>
      <c r="J9" s="534">
        <f t="shared" si="0"/>
        <v>0</v>
      </c>
      <c r="K9" s="346"/>
      <c r="L9" s="346"/>
      <c r="M9" s="527">
        <f>E9-3A_Nakłady!E12</f>
        <v>0</v>
      </c>
      <c r="N9" s="527">
        <f>F9-3A_Nakłady!F12</f>
        <v>0</v>
      </c>
      <c r="O9" s="527">
        <f>G9-3A_Nakłady!G12</f>
        <v>0</v>
      </c>
      <c r="P9" s="527">
        <f>H9-3A_Nakłady!H12</f>
        <v>0</v>
      </c>
      <c r="Q9" s="527">
        <f>I9-3A_Nakłady!I12</f>
        <v>0</v>
      </c>
      <c r="R9" s="527">
        <f>J9-3A_Nakłady!J12</f>
        <v>0</v>
      </c>
    </row>
    <row r="10" spans="2:18" ht="14.25">
      <c r="B10" s="437"/>
      <c r="C10" s="352" t="s">
        <v>273</v>
      </c>
      <c r="D10" s="453" t="s">
        <v>233</v>
      </c>
      <c r="E10" s="390"/>
      <c r="F10" s="391"/>
      <c r="G10" s="391"/>
      <c r="H10" s="391"/>
      <c r="I10" s="391"/>
      <c r="J10" s="436"/>
      <c r="K10" s="346"/>
      <c r="L10" s="346"/>
      <c r="M10" s="527">
        <f>E10-3A_Nakłady!E13</f>
        <v>0</v>
      </c>
      <c r="N10" s="527">
        <f>F10-3A_Nakłady!F13</f>
        <v>0</v>
      </c>
      <c r="O10" s="527">
        <f>G10-3A_Nakłady!G13</f>
        <v>0</v>
      </c>
      <c r="P10" s="527">
        <f>H10-3A_Nakłady!H13</f>
        <v>0</v>
      </c>
      <c r="Q10" s="527">
        <f>I10-3A_Nakłady!I13</f>
        <v>0</v>
      </c>
      <c r="R10" s="527">
        <f>J10-3A_Nakłady!J13</f>
        <v>0</v>
      </c>
    </row>
    <row r="11" spans="2:18" ht="14.25">
      <c r="B11" s="437"/>
      <c r="C11" s="352" t="s">
        <v>274</v>
      </c>
      <c r="D11" s="453" t="s">
        <v>233</v>
      </c>
      <c r="E11" s="500"/>
      <c r="F11" s="500"/>
      <c r="G11" s="500"/>
      <c r="H11" s="391"/>
      <c r="I11" s="391"/>
      <c r="J11" s="436"/>
      <c r="K11" s="346"/>
      <c r="L11" s="346"/>
      <c r="M11" s="527">
        <f>E11-3A_Nakłady!E18</f>
        <v>0</v>
      </c>
      <c r="N11" s="527">
        <f>F11-3A_Nakłady!F18</f>
        <v>0</v>
      </c>
      <c r="O11" s="527">
        <f>G11-3A_Nakłady!G18</f>
        <v>0</v>
      </c>
      <c r="P11" s="527">
        <f>H11-3A_Nakłady!H18</f>
        <v>0</v>
      </c>
      <c r="Q11" s="527">
        <f>I11-3A_Nakłady!I18</f>
        <v>0</v>
      </c>
      <c r="R11" s="527">
        <f>J11-3A_Nakłady!J18</f>
        <v>0</v>
      </c>
    </row>
    <row r="12" spans="2:18" ht="14.25">
      <c r="B12" s="437"/>
      <c r="C12" s="352" t="s">
        <v>275</v>
      </c>
      <c r="D12" s="453" t="s">
        <v>233</v>
      </c>
      <c r="E12" s="390"/>
      <c r="F12" s="389"/>
      <c r="G12" s="389"/>
      <c r="H12" s="389"/>
      <c r="I12" s="389"/>
      <c r="J12" s="438"/>
      <c r="K12" s="346"/>
      <c r="L12" s="346"/>
      <c r="M12" s="527">
        <f>E12-3A_Nakłady!E23</f>
        <v>0</v>
      </c>
      <c r="N12" s="527">
        <f>F12-3A_Nakłady!F23</f>
        <v>0</v>
      </c>
      <c r="O12" s="527">
        <f>G12-3A_Nakłady!G23</f>
        <v>0</v>
      </c>
      <c r="P12" s="527">
        <f>H12-3A_Nakłady!H23</f>
        <v>0</v>
      </c>
      <c r="Q12" s="527">
        <f>I12-3A_Nakłady!I23</f>
        <v>0</v>
      </c>
      <c r="R12" s="527">
        <f>J12-3A_Nakłady!J23</f>
        <v>0</v>
      </c>
    </row>
    <row r="13" spans="2:18" ht="45" customHeight="1">
      <c r="B13" s="437">
        <v>4</v>
      </c>
      <c r="C13" s="352" t="s">
        <v>270</v>
      </c>
      <c r="D13" s="453" t="s">
        <v>233</v>
      </c>
      <c r="E13" s="390"/>
      <c r="F13" s="391"/>
      <c r="G13" s="391"/>
      <c r="H13" s="391"/>
      <c r="I13" s="391"/>
      <c r="J13" s="436"/>
      <c r="K13" s="348"/>
      <c r="L13" s="348"/>
      <c r="M13" s="498"/>
      <c r="N13" s="498"/>
      <c r="O13" s="498"/>
      <c r="P13" s="498"/>
      <c r="Q13" s="351"/>
      <c r="R13" s="351"/>
    </row>
    <row r="14" spans="2:18" ht="14.25">
      <c r="B14" s="437">
        <v>5</v>
      </c>
      <c r="C14" s="352" t="s">
        <v>237</v>
      </c>
      <c r="D14" s="453" t="s">
        <v>233</v>
      </c>
      <c r="E14" s="392"/>
      <c r="F14" s="389"/>
      <c r="G14" s="389"/>
      <c r="H14" s="389"/>
      <c r="I14" s="389"/>
      <c r="J14" s="438"/>
      <c r="K14" s="348"/>
      <c r="L14" s="348"/>
      <c r="M14" s="498"/>
      <c r="N14" s="498"/>
      <c r="O14" s="498"/>
      <c r="P14" s="498"/>
      <c r="Q14" s="351"/>
      <c r="R14" s="351"/>
    </row>
    <row r="15" spans="2:18" ht="14.25">
      <c r="B15" s="434">
        <v>6</v>
      </c>
      <c r="C15" s="352" t="s">
        <v>238</v>
      </c>
      <c r="D15" s="453" t="s">
        <v>233</v>
      </c>
      <c r="E15" s="390"/>
      <c r="F15" s="389"/>
      <c r="G15" s="389"/>
      <c r="H15" s="389"/>
      <c r="I15" s="389"/>
      <c r="J15" s="438"/>
      <c r="K15" s="348"/>
      <c r="L15" s="348"/>
      <c r="M15" s="529">
        <f>IF((3A_Nakłady!E50-E15)&gt;0,"UWAGA","")</f>
      </c>
      <c r="N15" s="529">
        <f>IF((3A_Nakłady!F50-F15)&gt;0,"UWAGA","")</f>
      </c>
      <c r="O15" s="529">
        <f>IF((3A_Nakłady!G50-G15)&gt;0,"UWAGA","")</f>
      </c>
      <c r="P15" s="529">
        <f>IF((3A_Nakłady!H50-H15)&gt;0,"UWAGA","")</f>
      </c>
      <c r="Q15" s="529">
        <f>IF((3A_Nakłady!I50-I15)&gt;0,"UWAGA","")</f>
      </c>
      <c r="R15" s="529">
        <f>IF((3A_Nakłady!J50-J15)&gt;0,"UWAGA","")</f>
      </c>
    </row>
    <row r="16" spans="2:18" ht="14.25">
      <c r="B16" s="434">
        <v>7</v>
      </c>
      <c r="C16" s="352" t="s">
        <v>239</v>
      </c>
      <c r="D16" s="453" t="s">
        <v>233</v>
      </c>
      <c r="E16" s="390"/>
      <c r="F16" s="389"/>
      <c r="G16" s="389"/>
      <c r="H16" s="389"/>
      <c r="I16" s="389"/>
      <c r="J16" s="438"/>
      <c r="K16" s="348"/>
      <c r="L16" s="348"/>
      <c r="M16" s="529">
        <f>IF((3A_Nakłady!E49-E16)&gt;0,"UWAGA","")</f>
      </c>
      <c r="N16" s="529">
        <f>IF((3A_Nakłady!F49-F16)&gt;0,"UWAGA","")</f>
      </c>
      <c r="O16" s="529">
        <f>IF((3A_Nakłady!G49-G16)&gt;0,"UWAGA","")</f>
      </c>
      <c r="P16" s="529">
        <f>IF((3A_Nakłady!H49-H16)&gt;0,"UWAGA","")</f>
      </c>
      <c r="Q16" s="529">
        <f>IF((3A_Nakłady!I49-I16)&gt;0,"UWAGA","")</f>
      </c>
      <c r="R16" s="529">
        <f>IF((3A_Nakłady!J49-J16)&gt;0,"UWAGA","")</f>
      </c>
    </row>
    <row r="17" spans="2:18" ht="38.25">
      <c r="B17" s="434">
        <v>8</v>
      </c>
      <c r="C17" s="352" t="s">
        <v>276</v>
      </c>
      <c r="D17" s="453" t="s">
        <v>233</v>
      </c>
      <c r="E17" s="390"/>
      <c r="F17" s="389"/>
      <c r="G17" s="389"/>
      <c r="H17" s="389"/>
      <c r="I17" s="389"/>
      <c r="J17" s="438"/>
      <c r="K17" s="348"/>
      <c r="L17" s="348"/>
      <c r="M17" s="498"/>
      <c r="N17" s="498"/>
      <c r="O17" s="498"/>
      <c r="P17" s="498"/>
      <c r="Q17" s="351"/>
      <c r="R17" s="351"/>
    </row>
    <row r="18" spans="2:18" ht="25.5">
      <c r="B18" s="434">
        <v>9</v>
      </c>
      <c r="C18" s="352" t="s">
        <v>240</v>
      </c>
      <c r="D18" s="453" t="s">
        <v>233</v>
      </c>
      <c r="E18" s="390"/>
      <c r="F18" s="389"/>
      <c r="G18" s="389"/>
      <c r="H18" s="389"/>
      <c r="I18" s="389"/>
      <c r="J18" s="438"/>
      <c r="K18" s="348"/>
      <c r="L18" s="348"/>
      <c r="M18" s="498"/>
      <c r="N18" s="498"/>
      <c r="O18" s="498"/>
      <c r="P18" s="498"/>
      <c r="Q18" s="351"/>
      <c r="R18" s="351"/>
    </row>
    <row r="19" spans="2:18" ht="15">
      <c r="B19" s="434">
        <v>10</v>
      </c>
      <c r="C19" s="352" t="s">
        <v>247</v>
      </c>
      <c r="D19" s="453" t="s">
        <v>233</v>
      </c>
      <c r="E19" s="390"/>
      <c r="F19" s="389"/>
      <c r="G19" s="389"/>
      <c r="H19" s="389"/>
      <c r="I19" s="389"/>
      <c r="J19" s="438"/>
      <c r="K19" s="348"/>
      <c r="L19" s="348"/>
      <c r="M19" s="498"/>
      <c r="N19" s="498"/>
      <c r="O19" s="498"/>
      <c r="P19" s="498"/>
      <c r="Q19" s="351"/>
      <c r="R19" s="351"/>
    </row>
    <row r="20" spans="2:18" ht="25.5">
      <c r="B20" s="434">
        <v>11</v>
      </c>
      <c r="C20" s="352" t="s">
        <v>241</v>
      </c>
      <c r="D20" s="453" t="s">
        <v>233</v>
      </c>
      <c r="E20" s="390"/>
      <c r="F20" s="389"/>
      <c r="G20" s="389"/>
      <c r="H20" s="389"/>
      <c r="I20" s="389"/>
      <c r="J20" s="438"/>
      <c r="K20" s="348"/>
      <c r="L20" s="348"/>
      <c r="M20" s="498"/>
      <c r="N20" s="498"/>
      <c r="O20" s="498"/>
      <c r="P20" s="498"/>
      <c r="Q20" s="351"/>
      <c r="R20" s="351"/>
    </row>
    <row r="21" spans="2:18" ht="15">
      <c r="B21" s="434">
        <v>12</v>
      </c>
      <c r="C21" s="352" t="s">
        <v>242</v>
      </c>
      <c r="D21" s="453" t="s">
        <v>233</v>
      </c>
      <c r="E21" s="390"/>
      <c r="F21" s="388"/>
      <c r="G21" s="388"/>
      <c r="H21" s="388"/>
      <c r="I21" s="388"/>
      <c r="J21" s="435"/>
      <c r="K21" s="348"/>
      <c r="L21" s="348"/>
      <c r="M21" s="498"/>
      <c r="N21" s="498"/>
      <c r="O21" s="498"/>
      <c r="P21" s="498"/>
      <c r="Q21" s="351"/>
      <c r="R21" s="351"/>
    </row>
    <row r="22" spans="2:18" ht="15">
      <c r="B22" s="434">
        <v>13</v>
      </c>
      <c r="C22" s="352" t="s">
        <v>243</v>
      </c>
      <c r="D22" s="453" t="s">
        <v>233</v>
      </c>
      <c r="E22" s="390"/>
      <c r="F22" s="389"/>
      <c r="G22" s="389"/>
      <c r="H22" s="389"/>
      <c r="I22" s="389"/>
      <c r="J22" s="438"/>
      <c r="K22" s="348"/>
      <c r="L22" s="348"/>
      <c r="M22" s="498"/>
      <c r="N22" s="498"/>
      <c r="O22" s="498"/>
      <c r="P22" s="498"/>
      <c r="Q22" s="351"/>
      <c r="R22" s="351"/>
    </row>
    <row r="23" spans="2:18" ht="15">
      <c r="B23" s="434">
        <v>14</v>
      </c>
      <c r="C23" s="352" t="s">
        <v>244</v>
      </c>
      <c r="D23" s="454" t="s">
        <v>15</v>
      </c>
      <c r="E23" s="390"/>
      <c r="F23" s="388"/>
      <c r="G23" s="388"/>
      <c r="H23" s="388"/>
      <c r="I23" s="388"/>
      <c r="J23" s="435"/>
      <c r="K23" s="348"/>
      <c r="L23" s="348"/>
      <c r="M23" s="527">
        <f>E23-1B_Odbiorcy!E35</f>
        <v>0</v>
      </c>
      <c r="N23" s="527">
        <f>F23-1B_Odbiorcy!F35</f>
        <v>0</v>
      </c>
      <c r="O23" s="527">
        <f>G23-1B_Odbiorcy!G35</f>
        <v>0</v>
      </c>
      <c r="P23" s="527">
        <f>H23-1B_Odbiorcy!H35</f>
        <v>0</v>
      </c>
      <c r="Q23" s="527">
        <f>I23-1B_Odbiorcy!I35</f>
        <v>0</v>
      </c>
      <c r="R23" s="527">
        <f>J23-1B_Odbiorcy!J35</f>
        <v>0</v>
      </c>
    </row>
    <row r="24" spans="2:18" ht="26.25" thickBot="1">
      <c r="B24" s="439">
        <v>15</v>
      </c>
      <c r="C24" s="440" t="s">
        <v>259</v>
      </c>
      <c r="D24" s="455" t="s">
        <v>12</v>
      </c>
      <c r="E24" s="441"/>
      <c r="F24" s="442"/>
      <c r="G24" s="442"/>
      <c r="H24" s="442"/>
      <c r="I24" s="442"/>
      <c r="J24" s="443"/>
      <c r="K24" s="348"/>
      <c r="L24" s="348"/>
      <c r="M24" s="527">
        <f>E24-1B_Odbiorcy!E33</f>
        <v>0</v>
      </c>
      <c r="N24" s="527">
        <f>F24-1B_Odbiorcy!F33</f>
        <v>0</v>
      </c>
      <c r="O24" s="527">
        <f>G24-1B_Odbiorcy!G33</f>
        <v>0</v>
      </c>
      <c r="P24" s="527">
        <f>H24-1B_Odbiorcy!H33</f>
        <v>0</v>
      </c>
      <c r="Q24" s="527">
        <f>I24-1B_Odbiorcy!I33</f>
        <v>0</v>
      </c>
      <c r="R24" s="527">
        <f>J24-1B_Odbiorcy!J33</f>
        <v>0</v>
      </c>
    </row>
    <row r="26" spans="2:18" ht="15">
      <c r="B26" s="351" t="s">
        <v>256</v>
      </c>
      <c r="M26" s="673" t="s">
        <v>280</v>
      </c>
      <c r="N26" s="674"/>
      <c r="O26" s="674"/>
      <c r="P26" s="674"/>
      <c r="Q26" s="674"/>
      <c r="R26" s="674"/>
    </row>
    <row r="27" spans="13:18" ht="15">
      <c r="M27" s="674"/>
      <c r="N27" s="674"/>
      <c r="O27" s="674"/>
      <c r="P27" s="674"/>
      <c r="Q27" s="674"/>
      <c r="R27" s="674"/>
    </row>
    <row r="29" spans="6:16" ht="15">
      <c r="F29" s="350"/>
      <c r="G29" s="350"/>
      <c r="H29" s="350"/>
      <c r="I29" s="350"/>
      <c r="J29" s="350"/>
      <c r="K29" s="348"/>
      <c r="L29" s="348"/>
      <c r="M29" s="348"/>
      <c r="N29" s="348"/>
      <c r="O29" s="348"/>
      <c r="P29" s="348"/>
    </row>
  </sheetData>
  <mergeCells count="5">
    <mergeCell ref="M26:R27"/>
    <mergeCell ref="B3:B4"/>
    <mergeCell ref="B5:B7"/>
    <mergeCell ref="F3:J3"/>
    <mergeCell ref="C3:D4"/>
  </mergeCells>
  <conditionalFormatting sqref="M6:R7 M23:R24 M9:R12">
    <cfRule type="cellIs" priority="1" dxfId="0" operator="notEqual" stopIfTrue="1">
      <formula>0</formula>
    </cfRule>
  </conditionalFormatting>
  <conditionalFormatting sqref="M8:R8 M15:R16">
    <cfRule type="cellIs" priority="2" dxfId="0" operator="equal" stopIfTrue="1">
      <formula>"UWAGA"</formula>
    </cfRule>
  </conditionalFormatting>
  <printOptions/>
  <pageMargins left="0.41" right="0.22" top="0.67" bottom="1" header="0.5" footer="0.5"/>
  <pageSetup fitToHeight="1" fitToWidth="1" horizontalDpi="1200" verticalDpi="1200"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mkoni</dc:creator>
  <cp:keywords/>
  <dc:description/>
  <cp:lastModifiedBy>PawelG</cp:lastModifiedBy>
  <cp:lastPrinted>2012-09-12T13:16:43Z</cp:lastPrinted>
  <dcterms:created xsi:type="dcterms:W3CDTF">2009-09-01T08:51:58Z</dcterms:created>
  <dcterms:modified xsi:type="dcterms:W3CDTF">2012-09-14T10:39:39Z</dcterms:modified>
  <cp:category/>
  <cp:version/>
  <cp:contentType/>
  <cp:contentStatus/>
</cp:coreProperties>
</file>